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gabitashvili\Desktop\"/>
    </mc:Choice>
  </mc:AlternateContent>
  <bookViews>
    <workbookView xWindow="0" yWindow="0" windowWidth="28800" windowHeight="12300" firstSheet="1" activeTab="1"/>
  </bookViews>
  <sheets>
    <sheet name="1" sheetId="5" state="hidden" r:id="rId1"/>
    <sheet name="ბიუჯეტი" sheetId="3" r:id="rId2"/>
    <sheet name="დასაბუთება" sheetId="8" r:id="rId3"/>
    <sheet name="Data" sheetId="7" state="hidden" r:id="rId4"/>
  </sheets>
  <definedNames>
    <definedName name="Directions">Data!$C$1:$C$275</definedName>
    <definedName name="Month">Data!$A$1:$A$3</definedName>
    <definedName name="orgtypes">Data!$B$1:$B$2</definedName>
    <definedName name="values">ბიუჯეტი!$D$22:$J$31,ბიუჯეტი!$D$33:$J$42,ბიუჯეტი!$D$44:$J$53,ბიუჯეტი!$D$56:$J$60,ბიუჯეტი!$D$62:$J$66,ბიუჯეტი!$D$68:$J$72,ბიუჯეტი!$D$74:$J$76,ბიუჯეტი!$D$78:$J$78,ბიუჯეტი!$D$88:$J$88,ბიუჯეტი!$D$98:$J$98,ბიუჯეტი!$D$109:$J$109,ბიუჯეტი!$D$111:$J$111,ბიუჯეტი!$D$113:$J$113,ბიუჯეტი!$D$116:$J$118</definedName>
    <definedName name="YesNo">Data!$D$1:$D$2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6" i="8" l="1"/>
  <c r="C27" i="8"/>
  <c r="C28" i="8"/>
  <c r="C29" i="8"/>
  <c r="C30" i="8"/>
  <c r="C31" i="8"/>
  <c r="C32" i="8"/>
  <c r="C33" i="8"/>
  <c r="C34" i="8"/>
  <c r="C35" i="8"/>
  <c r="C36" i="8"/>
  <c r="C37" i="8"/>
  <c r="C38" i="8"/>
  <c r="C39" i="8"/>
  <c r="C40" i="8"/>
  <c r="C41" i="8"/>
  <c r="C42" i="8"/>
  <c r="C43" i="8"/>
  <c r="C44" i="8"/>
  <c r="C45" i="8"/>
  <c r="C46" i="8"/>
  <c r="C47" i="8"/>
  <c r="C48" i="8"/>
  <c r="C49" i="8"/>
  <c r="C50" i="8"/>
  <c r="C51" i="8"/>
  <c r="C52" i="8"/>
  <c r="C53" i="8"/>
  <c r="C54" i="8"/>
  <c r="C55" i="8"/>
  <c r="C56" i="8"/>
  <c r="C57" i="8"/>
  <c r="C58" i="8"/>
  <c r="C59" i="8"/>
  <c r="C60" i="8"/>
  <c r="C61" i="8"/>
  <c r="C62" i="8"/>
  <c r="C63" i="8"/>
  <c r="C64" i="8"/>
  <c r="C65" i="8"/>
  <c r="C66" i="8"/>
  <c r="C67" i="8"/>
  <c r="C68" i="8"/>
  <c r="C69" i="8"/>
  <c r="C70" i="8"/>
  <c r="C71" i="8"/>
  <c r="C72" i="8"/>
  <c r="C73" i="8"/>
  <c r="C74" i="8"/>
  <c r="C75" i="8"/>
  <c r="C76" i="8"/>
  <c r="C77" i="8"/>
  <c r="C78" i="8"/>
  <c r="C79" i="8"/>
  <c r="C80" i="8"/>
  <c r="C81" i="8"/>
  <c r="C82" i="8"/>
  <c r="C83" i="8"/>
  <c r="C84" i="8"/>
  <c r="C85" i="8"/>
  <c r="C86" i="8"/>
  <c r="C87" i="8"/>
  <c r="C88" i="8"/>
  <c r="C89" i="8"/>
  <c r="C90" i="8"/>
  <c r="C91" i="8"/>
  <c r="C92" i="8"/>
  <c r="C93" i="8"/>
  <c r="C94" i="8"/>
  <c r="C95" i="8"/>
  <c r="C96" i="8"/>
  <c r="C97" i="8"/>
  <c r="C98" i="8"/>
  <c r="C99" i="8"/>
  <c r="C100" i="8"/>
  <c r="C101" i="8"/>
  <c r="C102" i="8"/>
  <c r="C103" i="8"/>
  <c r="C104" i="8"/>
  <c r="C105" i="8"/>
  <c r="C106" i="8"/>
  <c r="C107" i="8"/>
  <c r="C108" i="8"/>
  <c r="C109" i="8"/>
  <c r="C110" i="8"/>
  <c r="C111" i="8"/>
  <c r="C112" i="8"/>
  <c r="C113" i="8"/>
  <c r="C114" i="8"/>
  <c r="C115" i="8"/>
  <c r="C16" i="8"/>
  <c r="C17" i="8"/>
  <c r="C18" i="8"/>
  <c r="C19" i="8"/>
  <c r="C20" i="8"/>
  <c r="C21" i="8"/>
  <c r="C22" i="8"/>
  <c r="C23" i="8"/>
  <c r="C24" i="8"/>
  <c r="C25" i="8"/>
  <c r="C15" i="8"/>
  <c r="E73" i="8" l="1"/>
  <c r="F73" i="8"/>
  <c r="G73" i="8"/>
  <c r="E80" i="8"/>
  <c r="F80" i="8"/>
  <c r="G80" i="8"/>
  <c r="E83" i="8"/>
  <c r="F83" i="8"/>
  <c r="G83" i="8"/>
  <c r="E90" i="8"/>
  <c r="F90" i="8"/>
  <c r="G90" i="8"/>
  <c r="E93" i="8"/>
  <c r="F93" i="8"/>
  <c r="G93" i="8"/>
  <c r="E100" i="8"/>
  <c r="F100" i="8"/>
  <c r="G100" i="8"/>
  <c r="E103" i="8"/>
  <c r="F103" i="8"/>
  <c r="G103" i="8"/>
  <c r="E105" i="8"/>
  <c r="F105" i="8"/>
  <c r="G105" i="8"/>
  <c r="E107" i="8"/>
  <c r="F107" i="8"/>
  <c r="G107" i="8"/>
  <c r="D73" i="8"/>
  <c r="D80" i="8"/>
  <c r="D83" i="8"/>
  <c r="D90" i="8"/>
  <c r="D93" i="8"/>
  <c r="D100" i="8"/>
  <c r="D103" i="8"/>
  <c r="D105" i="8"/>
  <c r="D107" i="8"/>
  <c r="E55" i="3" l="1"/>
  <c r="F55" i="3"/>
  <c r="G55" i="3"/>
  <c r="H55" i="3"/>
  <c r="I55" i="3"/>
  <c r="J55" i="3"/>
  <c r="K55" i="3"/>
  <c r="L55" i="3"/>
  <c r="M55" i="3"/>
  <c r="N55" i="3"/>
  <c r="O55" i="3"/>
  <c r="D55" i="3"/>
  <c r="D78" i="3"/>
  <c r="E78" i="3"/>
  <c r="F78" i="3"/>
  <c r="G78" i="3"/>
  <c r="H78" i="3"/>
  <c r="I78" i="3"/>
  <c r="J78" i="3"/>
  <c r="K78" i="3"/>
  <c r="L78" i="3"/>
  <c r="M78" i="3"/>
  <c r="N78" i="3"/>
  <c r="O78" i="3"/>
  <c r="P83" i="3"/>
  <c r="D76" i="8" s="1"/>
  <c r="Q118" i="3"/>
  <c r="E111" i="8" s="1"/>
  <c r="P118" i="3"/>
  <c r="D111" i="8" s="1"/>
  <c r="Q116" i="3"/>
  <c r="E109" i="8" s="1"/>
  <c r="Q117" i="3"/>
  <c r="E110" i="8" s="1"/>
  <c r="P116" i="3"/>
  <c r="D109" i="8" s="1"/>
  <c r="P117" i="3"/>
  <c r="D110" i="8" s="1"/>
  <c r="Q113" i="3"/>
  <c r="E106" i="8" s="1"/>
  <c r="P113" i="3"/>
  <c r="D106" i="8" s="1"/>
  <c r="Q111" i="3"/>
  <c r="E104" i="8" s="1"/>
  <c r="P111" i="3"/>
  <c r="D104" i="8" s="1"/>
  <c r="P109" i="3"/>
  <c r="D102" i="8" s="1"/>
  <c r="Q109" i="3"/>
  <c r="E102" i="8" s="1"/>
  <c r="Q102" i="3"/>
  <c r="E95" i="8" s="1"/>
  <c r="Q103" i="3"/>
  <c r="E96" i="8" s="1"/>
  <c r="Q104" i="3"/>
  <c r="E97" i="8" s="1"/>
  <c r="Q105" i="3"/>
  <c r="E98" i="8" s="1"/>
  <c r="Q106" i="3"/>
  <c r="E99" i="8" s="1"/>
  <c r="P102" i="3"/>
  <c r="D95" i="8" s="1"/>
  <c r="P103" i="3"/>
  <c r="D96" i="8" s="1"/>
  <c r="P104" i="3"/>
  <c r="D97" i="8" s="1"/>
  <c r="P105" i="3"/>
  <c r="D98" i="8" s="1"/>
  <c r="P106" i="3"/>
  <c r="D99" i="8" s="1"/>
  <c r="Q101" i="3"/>
  <c r="E94" i="8" s="1"/>
  <c r="P101" i="3"/>
  <c r="D94" i="8" s="1"/>
  <c r="Q99" i="3"/>
  <c r="E92" i="8" s="1"/>
  <c r="P99" i="3"/>
  <c r="D92" i="8" s="1"/>
  <c r="Q92" i="3"/>
  <c r="E85" i="8" s="1"/>
  <c r="Q93" i="3"/>
  <c r="E86" i="8" s="1"/>
  <c r="Q94" i="3"/>
  <c r="E87" i="8" s="1"/>
  <c r="Q95" i="3"/>
  <c r="E88" i="8" s="1"/>
  <c r="Q96" i="3"/>
  <c r="E89" i="8" s="1"/>
  <c r="P92" i="3"/>
  <c r="D85" i="8" s="1"/>
  <c r="P93" i="3"/>
  <c r="D86" i="8" s="1"/>
  <c r="P94" i="3"/>
  <c r="D87" i="8" s="1"/>
  <c r="P95" i="3"/>
  <c r="D88" i="8" s="1"/>
  <c r="P96" i="3"/>
  <c r="D89" i="8" s="1"/>
  <c r="Q91" i="3"/>
  <c r="E84" i="8" s="1"/>
  <c r="P91" i="3"/>
  <c r="D84" i="8" s="1"/>
  <c r="Q89" i="3"/>
  <c r="E82" i="8" s="1"/>
  <c r="P89" i="3"/>
  <c r="D82" i="8" s="1"/>
  <c r="Q82" i="3"/>
  <c r="E75" i="8" s="1"/>
  <c r="Q83" i="3"/>
  <c r="E76" i="8" s="1"/>
  <c r="Q84" i="3"/>
  <c r="E77" i="8" s="1"/>
  <c r="Q85" i="3"/>
  <c r="E78" i="8" s="1"/>
  <c r="Q86" i="3"/>
  <c r="E79" i="8" s="1"/>
  <c r="P82" i="3"/>
  <c r="D75" i="8" s="1"/>
  <c r="P84" i="3"/>
  <c r="D77" i="8" s="1"/>
  <c r="P85" i="3"/>
  <c r="D78" i="8" s="1"/>
  <c r="P86" i="3"/>
  <c r="D79" i="8" s="1"/>
  <c r="Q81" i="3"/>
  <c r="E74" i="8" s="1"/>
  <c r="P81" i="3"/>
  <c r="D74" i="8" s="1"/>
  <c r="Q22" i="3"/>
  <c r="E15" i="8" s="1"/>
  <c r="Q23" i="3"/>
  <c r="E16" i="8" s="1"/>
  <c r="Q24" i="3"/>
  <c r="E17" i="8" s="1"/>
  <c r="Q25" i="3"/>
  <c r="E18" i="8" s="1"/>
  <c r="Q26" i="3"/>
  <c r="E19" i="8" s="1"/>
  <c r="Q27" i="3"/>
  <c r="E20" i="8" s="1"/>
  <c r="Q28" i="3"/>
  <c r="E21" i="8" s="1"/>
  <c r="Q29" i="3"/>
  <c r="E22" i="8" s="1"/>
  <c r="Q30" i="3"/>
  <c r="E23" i="8" s="1"/>
  <c r="Q31" i="3"/>
  <c r="E24" i="8" s="1"/>
  <c r="Q33" i="3"/>
  <c r="E26" i="8" s="1"/>
  <c r="Q34" i="3"/>
  <c r="E27" i="8" s="1"/>
  <c r="Q35" i="3"/>
  <c r="E28" i="8" s="1"/>
  <c r="Q36" i="3"/>
  <c r="E29" i="8" s="1"/>
  <c r="Q37" i="3"/>
  <c r="E30" i="8" s="1"/>
  <c r="Q38" i="3"/>
  <c r="E31" i="8" s="1"/>
  <c r="Q39" i="3"/>
  <c r="E32" i="8" s="1"/>
  <c r="Q40" i="3"/>
  <c r="E33" i="8" s="1"/>
  <c r="Q41" i="3"/>
  <c r="E34" i="8" s="1"/>
  <c r="Q42" i="3"/>
  <c r="E35" i="8" s="1"/>
  <c r="Q44" i="3"/>
  <c r="E37" i="8" s="1"/>
  <c r="Q45" i="3"/>
  <c r="E38" i="8" s="1"/>
  <c r="Q46" i="3"/>
  <c r="E39" i="8" s="1"/>
  <c r="Q47" i="3"/>
  <c r="E40" i="8" s="1"/>
  <c r="Q48" i="3"/>
  <c r="E41" i="8" s="1"/>
  <c r="Q49" i="3"/>
  <c r="E42" i="8" s="1"/>
  <c r="Q50" i="3"/>
  <c r="E43" i="8" s="1"/>
  <c r="Q51" i="3"/>
  <c r="E44" i="8" s="1"/>
  <c r="Q52" i="3"/>
  <c r="E45" i="8" s="1"/>
  <c r="Q53" i="3"/>
  <c r="E46" i="8" s="1"/>
  <c r="Q56" i="3"/>
  <c r="E49" i="8" s="1"/>
  <c r="Q57" i="3"/>
  <c r="E50" i="8" s="1"/>
  <c r="Q58" i="3"/>
  <c r="E51" i="8" s="1"/>
  <c r="Q59" i="3"/>
  <c r="E52" i="8" s="1"/>
  <c r="Q60" i="3"/>
  <c r="E53" i="8" s="1"/>
  <c r="Q62" i="3"/>
  <c r="E55" i="8" s="1"/>
  <c r="Q63" i="3"/>
  <c r="E56" i="8" s="1"/>
  <c r="Q64" i="3"/>
  <c r="E57" i="8" s="1"/>
  <c r="Q65" i="3"/>
  <c r="E58" i="8" s="1"/>
  <c r="Q66" i="3"/>
  <c r="E59" i="8" s="1"/>
  <c r="Q68" i="3"/>
  <c r="E61" i="8" s="1"/>
  <c r="Q69" i="3"/>
  <c r="E62" i="8" s="1"/>
  <c r="Q70" i="3"/>
  <c r="E63" i="8" s="1"/>
  <c r="Q71" i="3"/>
  <c r="E64" i="8" s="1"/>
  <c r="Q72" i="3"/>
  <c r="E65" i="8" s="1"/>
  <c r="Q74" i="3"/>
  <c r="E67" i="8" s="1"/>
  <c r="Q75" i="3"/>
  <c r="E68" i="8" s="1"/>
  <c r="Q76" i="3"/>
  <c r="E69" i="8" s="1"/>
  <c r="Q79" i="3"/>
  <c r="E72" i="8" s="1"/>
  <c r="P56" i="3"/>
  <c r="D49" i="8" s="1"/>
  <c r="P57" i="3"/>
  <c r="D50" i="8" s="1"/>
  <c r="P58" i="3"/>
  <c r="D51" i="8" s="1"/>
  <c r="P59" i="3"/>
  <c r="D52" i="8" s="1"/>
  <c r="P60" i="3"/>
  <c r="D53" i="8" s="1"/>
  <c r="P62" i="3"/>
  <c r="D55" i="8" s="1"/>
  <c r="P63" i="3"/>
  <c r="D56" i="8" s="1"/>
  <c r="P64" i="3"/>
  <c r="D57" i="8" s="1"/>
  <c r="P65" i="3"/>
  <c r="D58" i="8" s="1"/>
  <c r="P66" i="3"/>
  <c r="D59" i="8" s="1"/>
  <c r="P68" i="3"/>
  <c r="D61" i="8" s="1"/>
  <c r="P69" i="3"/>
  <c r="D62" i="8" s="1"/>
  <c r="P70" i="3"/>
  <c r="D63" i="8" s="1"/>
  <c r="P71" i="3"/>
  <c r="D64" i="8" s="1"/>
  <c r="P72" i="3"/>
  <c r="D65" i="8" s="1"/>
  <c r="P74" i="3"/>
  <c r="D67" i="8" s="1"/>
  <c r="P75" i="3"/>
  <c r="D68" i="8" s="1"/>
  <c r="P76" i="3"/>
  <c r="D69" i="8" s="1"/>
  <c r="P79" i="3"/>
  <c r="D72" i="8" s="1"/>
  <c r="P22" i="3"/>
  <c r="D15" i="8" s="1"/>
  <c r="P23" i="3"/>
  <c r="D16" i="8" s="1"/>
  <c r="P24" i="3"/>
  <c r="D17" i="8" s="1"/>
  <c r="P25" i="3"/>
  <c r="D18" i="8" s="1"/>
  <c r="P26" i="3"/>
  <c r="D19" i="8" s="1"/>
  <c r="P27" i="3"/>
  <c r="D20" i="8" s="1"/>
  <c r="P28" i="3"/>
  <c r="D21" i="8" s="1"/>
  <c r="P29" i="3"/>
  <c r="D22" i="8" s="1"/>
  <c r="P30" i="3"/>
  <c r="D23" i="8" s="1"/>
  <c r="P31" i="3"/>
  <c r="D24" i="8" s="1"/>
  <c r="P33" i="3"/>
  <c r="D26" i="8" s="1"/>
  <c r="P34" i="3"/>
  <c r="D27" i="8" s="1"/>
  <c r="P35" i="3"/>
  <c r="D28" i="8" s="1"/>
  <c r="P36" i="3"/>
  <c r="D29" i="8" s="1"/>
  <c r="P37" i="3"/>
  <c r="D30" i="8" s="1"/>
  <c r="P38" i="3"/>
  <c r="D31" i="8" s="1"/>
  <c r="P39" i="3"/>
  <c r="D32" i="8" s="1"/>
  <c r="P40" i="3"/>
  <c r="D33" i="8" s="1"/>
  <c r="P41" i="3"/>
  <c r="D34" i="8" s="1"/>
  <c r="P42" i="3"/>
  <c r="D35" i="8" s="1"/>
  <c r="P44" i="3"/>
  <c r="D37" i="8" s="1"/>
  <c r="P45" i="3"/>
  <c r="D38" i="8" s="1"/>
  <c r="P46" i="3"/>
  <c r="D39" i="8" s="1"/>
  <c r="P47" i="3"/>
  <c r="D40" i="8" s="1"/>
  <c r="P48" i="3"/>
  <c r="D41" i="8" s="1"/>
  <c r="P49" i="3"/>
  <c r="D42" i="8" s="1"/>
  <c r="P50" i="3"/>
  <c r="D43" i="8" s="1"/>
  <c r="P51" i="3"/>
  <c r="D44" i="8" s="1"/>
  <c r="P52" i="3"/>
  <c r="D45" i="8" s="1"/>
  <c r="P53" i="3"/>
  <c r="D46" i="8" s="1"/>
  <c r="I115" i="3"/>
  <c r="J115" i="3"/>
  <c r="K115" i="3"/>
  <c r="L115" i="3"/>
  <c r="M115" i="3"/>
  <c r="N115" i="3"/>
  <c r="O115" i="3"/>
  <c r="J108" i="3"/>
  <c r="K108" i="3"/>
  <c r="L108" i="3"/>
  <c r="M108" i="3"/>
  <c r="N108" i="3"/>
  <c r="O108" i="3"/>
  <c r="J98" i="3"/>
  <c r="K98" i="3"/>
  <c r="L98" i="3"/>
  <c r="M98" i="3"/>
  <c r="N98" i="3"/>
  <c r="O98" i="3"/>
  <c r="J88" i="3"/>
  <c r="K88" i="3"/>
  <c r="L88" i="3"/>
  <c r="M88" i="3"/>
  <c r="N88" i="3"/>
  <c r="O88" i="3"/>
  <c r="J73" i="3"/>
  <c r="K73" i="3"/>
  <c r="L73" i="3"/>
  <c r="M73" i="3"/>
  <c r="N73" i="3"/>
  <c r="O73" i="3"/>
  <c r="J67" i="3"/>
  <c r="K67" i="3"/>
  <c r="L67" i="3"/>
  <c r="M67" i="3"/>
  <c r="N67" i="3"/>
  <c r="O67" i="3"/>
  <c r="J61" i="3"/>
  <c r="K61" i="3"/>
  <c r="L61" i="3"/>
  <c r="M61" i="3"/>
  <c r="N61" i="3"/>
  <c r="O61" i="3"/>
  <c r="J43" i="3"/>
  <c r="K43" i="3"/>
  <c r="L43" i="3"/>
  <c r="M43" i="3"/>
  <c r="N43" i="3"/>
  <c r="O43" i="3"/>
  <c r="J32" i="3"/>
  <c r="K32" i="3"/>
  <c r="L32" i="3"/>
  <c r="M32" i="3"/>
  <c r="N32" i="3"/>
  <c r="O32" i="3"/>
  <c r="K21" i="3"/>
  <c r="L21" i="3"/>
  <c r="M21" i="3"/>
  <c r="N21" i="3"/>
  <c r="O21" i="3"/>
  <c r="J21" i="3"/>
  <c r="O77" i="3" l="1"/>
  <c r="P55" i="3"/>
  <c r="D48" i="8" s="1"/>
  <c r="L121" i="3"/>
  <c r="R81" i="3"/>
  <c r="L122" i="3"/>
  <c r="J122" i="3"/>
  <c r="M122" i="3"/>
  <c r="N122" i="3"/>
  <c r="N54" i="3"/>
  <c r="J54" i="3"/>
  <c r="N121" i="3"/>
  <c r="J121" i="3"/>
  <c r="J20" i="3"/>
  <c r="L120" i="3"/>
  <c r="O122" i="3"/>
  <c r="K122" i="3"/>
  <c r="M121" i="3"/>
  <c r="N77" i="3"/>
  <c r="J77" i="3"/>
  <c r="O121" i="3"/>
  <c r="K121" i="3"/>
  <c r="O54" i="3"/>
  <c r="O20" i="3"/>
  <c r="K20" i="3"/>
  <c r="N20" i="3"/>
  <c r="M54" i="3"/>
  <c r="K54" i="3"/>
  <c r="L77" i="3"/>
  <c r="M120" i="3"/>
  <c r="L54" i="3"/>
  <c r="K77" i="3"/>
  <c r="N120" i="3"/>
  <c r="O120" i="3"/>
  <c r="K120" i="3"/>
  <c r="J120" i="3"/>
  <c r="M77" i="3"/>
  <c r="M20" i="3"/>
  <c r="L20" i="3"/>
  <c r="S81" i="3" l="1"/>
  <c r="G74" i="8" s="1"/>
  <c r="F74" i="8"/>
  <c r="N119" i="3"/>
  <c r="J119" i="3"/>
  <c r="O119" i="3"/>
  <c r="L119" i="3"/>
  <c r="K119" i="3"/>
  <c r="M119" i="3"/>
  <c r="H98" i="3"/>
  <c r="D98" i="3"/>
  <c r="I98" i="3"/>
  <c r="G98" i="3"/>
  <c r="F98" i="3"/>
  <c r="E98" i="3"/>
  <c r="I88" i="3"/>
  <c r="H88" i="3"/>
  <c r="G88" i="3"/>
  <c r="F88" i="3"/>
  <c r="E88" i="3"/>
  <c r="D88" i="3"/>
  <c r="R106" i="3"/>
  <c r="R99" i="3"/>
  <c r="R95" i="3"/>
  <c r="R91" i="3"/>
  <c r="R85" i="3"/>
  <c r="R82" i="3"/>
  <c r="S106" i="3" l="1"/>
  <c r="G99" i="8" s="1"/>
  <c r="F99" i="8"/>
  <c r="S99" i="3"/>
  <c r="G92" i="8" s="1"/>
  <c r="F92" i="8"/>
  <c r="S95" i="3"/>
  <c r="G88" i="8" s="1"/>
  <c r="F88" i="8"/>
  <c r="S91" i="3"/>
  <c r="G84" i="8" s="1"/>
  <c r="F84" i="8"/>
  <c r="S82" i="3"/>
  <c r="G75" i="8" s="1"/>
  <c r="F75" i="8"/>
  <c r="S85" i="3"/>
  <c r="G78" i="8" s="1"/>
  <c r="F78" i="8"/>
  <c r="P98" i="3"/>
  <c r="D91" i="8" s="1"/>
  <c r="Q98" i="3"/>
  <c r="E91" i="8" s="1"/>
  <c r="P88" i="3"/>
  <c r="D81" i="8" s="1"/>
  <c r="Q88" i="3"/>
  <c r="E81" i="8" s="1"/>
  <c r="P78" i="3"/>
  <c r="D71" i="8" s="1"/>
  <c r="Q78" i="3"/>
  <c r="E71" i="8" s="1"/>
  <c r="R105" i="3"/>
  <c r="R101" i="3"/>
  <c r="R89" i="3"/>
  <c r="D77" i="3"/>
  <c r="R84" i="3"/>
  <c r="R92" i="3"/>
  <c r="R96" i="3"/>
  <c r="R94" i="3"/>
  <c r="R102" i="3"/>
  <c r="R104" i="3"/>
  <c r="R79" i="3"/>
  <c r="R83" i="3"/>
  <c r="R86" i="3"/>
  <c r="R93" i="3"/>
  <c r="R103" i="3"/>
  <c r="S104" i="3" l="1"/>
  <c r="G97" i="8" s="1"/>
  <c r="F97" i="8"/>
  <c r="S102" i="3"/>
  <c r="G95" i="8" s="1"/>
  <c r="F95" i="8"/>
  <c r="S105" i="3"/>
  <c r="G98" i="8" s="1"/>
  <c r="F98" i="8"/>
  <c r="S103" i="3"/>
  <c r="G96" i="8" s="1"/>
  <c r="F96" i="8"/>
  <c r="S101" i="3"/>
  <c r="G94" i="8" s="1"/>
  <c r="F94" i="8"/>
  <c r="S94" i="3"/>
  <c r="G87" i="8" s="1"/>
  <c r="F87" i="8"/>
  <c r="S93" i="3"/>
  <c r="G86" i="8" s="1"/>
  <c r="F86" i="8"/>
  <c r="S92" i="3"/>
  <c r="G85" i="8" s="1"/>
  <c r="F85" i="8"/>
  <c r="S96" i="3"/>
  <c r="G89" i="8" s="1"/>
  <c r="F89" i="8"/>
  <c r="S89" i="3"/>
  <c r="G82" i="8" s="1"/>
  <c r="F82" i="8"/>
  <c r="S86" i="3"/>
  <c r="G79" i="8" s="1"/>
  <c r="F79" i="8"/>
  <c r="S84" i="3"/>
  <c r="G77" i="8" s="1"/>
  <c r="F77" i="8"/>
  <c r="S83" i="3"/>
  <c r="G76" i="8" s="1"/>
  <c r="F76" i="8"/>
  <c r="S79" i="3"/>
  <c r="G72" i="8" s="1"/>
  <c r="F72" i="8"/>
  <c r="R78" i="3"/>
  <c r="D67" i="3"/>
  <c r="S78" i="3" l="1"/>
  <c r="G71" i="8" s="1"/>
  <c r="F71" i="8"/>
  <c r="I21" i="3"/>
  <c r="H21" i="3"/>
  <c r="G21" i="3"/>
  <c r="R116" i="3"/>
  <c r="R88" i="3"/>
  <c r="R109" i="3"/>
  <c r="R111" i="3"/>
  <c r="R113" i="3"/>
  <c r="G115" i="3"/>
  <c r="E115" i="3"/>
  <c r="I108" i="3"/>
  <c r="G108" i="3"/>
  <c r="E108" i="3"/>
  <c r="G77" i="3"/>
  <c r="E77" i="3"/>
  <c r="I77" i="3"/>
  <c r="E73" i="3"/>
  <c r="E67" i="3"/>
  <c r="D73" i="3"/>
  <c r="I73" i="3"/>
  <c r="G73" i="3"/>
  <c r="I67" i="3"/>
  <c r="G67" i="3"/>
  <c r="I61" i="3"/>
  <c r="G61" i="3"/>
  <c r="E61" i="3"/>
  <c r="I43" i="3"/>
  <c r="G43" i="3"/>
  <c r="E43" i="3"/>
  <c r="G32" i="3"/>
  <c r="E32" i="3"/>
  <c r="I32" i="3"/>
  <c r="E21" i="3"/>
  <c r="D21" i="3"/>
  <c r="S116" i="3" l="1"/>
  <c r="G109" i="8" s="1"/>
  <c r="F109" i="8"/>
  <c r="S113" i="3"/>
  <c r="G106" i="8" s="1"/>
  <c r="F106" i="8"/>
  <c r="S111" i="3"/>
  <c r="G104" i="8" s="1"/>
  <c r="F104" i="8"/>
  <c r="S109" i="3"/>
  <c r="G102" i="8" s="1"/>
  <c r="F102" i="8"/>
  <c r="S88" i="3"/>
  <c r="G81" i="8" s="1"/>
  <c r="F81" i="8"/>
  <c r="I122" i="3"/>
  <c r="Q61" i="3"/>
  <c r="E54" i="8" s="1"/>
  <c r="Q115" i="3"/>
  <c r="E108" i="8" s="1"/>
  <c r="Q32" i="3"/>
  <c r="E25" i="8" s="1"/>
  <c r="Q67" i="3"/>
  <c r="E60" i="8" s="1"/>
  <c r="Q55" i="3"/>
  <c r="E48" i="8" s="1"/>
  <c r="Q73" i="3"/>
  <c r="E66" i="8" s="1"/>
  <c r="Q108" i="3"/>
  <c r="E101" i="8" s="1"/>
  <c r="I120" i="3"/>
  <c r="Q21" i="3"/>
  <c r="E14" i="8" s="1"/>
  <c r="Q43" i="3"/>
  <c r="E36" i="8" s="1"/>
  <c r="I121" i="3"/>
  <c r="Q77" i="3"/>
  <c r="E70" i="8" s="1"/>
  <c r="R72" i="3"/>
  <c r="R63" i="3"/>
  <c r="R58" i="3"/>
  <c r="R52" i="3"/>
  <c r="R48" i="3"/>
  <c r="R44" i="3"/>
  <c r="R39" i="3"/>
  <c r="R71" i="3"/>
  <c r="R66" i="3"/>
  <c r="R62" i="3"/>
  <c r="R57" i="3"/>
  <c r="R51" i="3"/>
  <c r="R47" i="3"/>
  <c r="R29" i="3"/>
  <c r="R68" i="3"/>
  <c r="R35" i="3"/>
  <c r="R76" i="3"/>
  <c r="R24" i="3"/>
  <c r="G120" i="3"/>
  <c r="G122" i="3"/>
  <c r="R75" i="3"/>
  <c r="R65" i="3"/>
  <c r="R56" i="3"/>
  <c r="R50" i="3"/>
  <c r="R46" i="3"/>
  <c r="R41" i="3"/>
  <c r="R37" i="3"/>
  <c r="R33" i="3"/>
  <c r="R28" i="3"/>
  <c r="R22" i="3"/>
  <c r="R118" i="3"/>
  <c r="R25" i="3"/>
  <c r="R98" i="3"/>
  <c r="R59" i="3"/>
  <c r="R117" i="3"/>
  <c r="I20" i="3"/>
  <c r="G121" i="3"/>
  <c r="R42" i="3"/>
  <c r="R38" i="3"/>
  <c r="R34" i="3"/>
  <c r="E120" i="3"/>
  <c r="R74" i="3"/>
  <c r="R69" i="3"/>
  <c r="R64" i="3"/>
  <c r="R53" i="3"/>
  <c r="R49" i="3"/>
  <c r="R45" i="3"/>
  <c r="R40" i="3"/>
  <c r="R36" i="3"/>
  <c r="R27" i="3"/>
  <c r="R70" i="3"/>
  <c r="R60" i="3"/>
  <c r="E122" i="3"/>
  <c r="I54" i="3"/>
  <c r="E54" i="3"/>
  <c r="E121" i="3"/>
  <c r="G20" i="3"/>
  <c r="R31" i="3"/>
  <c r="R30" i="3"/>
  <c r="R26" i="3"/>
  <c r="R23" i="3"/>
  <c r="E20" i="3"/>
  <c r="G54" i="3"/>
  <c r="F115" i="3"/>
  <c r="H115" i="3"/>
  <c r="D115" i="3"/>
  <c r="F108" i="3"/>
  <c r="H108" i="3"/>
  <c r="D108" i="3"/>
  <c r="F77" i="3"/>
  <c r="H77" i="3"/>
  <c r="F73" i="3"/>
  <c r="H73" i="3"/>
  <c r="H67" i="3"/>
  <c r="F67" i="3"/>
  <c r="H43" i="3"/>
  <c r="F43" i="3"/>
  <c r="D43" i="3"/>
  <c r="S117" i="3" l="1"/>
  <c r="G110" i="8" s="1"/>
  <c r="F110" i="8"/>
  <c r="S118" i="3"/>
  <c r="G111" i="8" s="1"/>
  <c r="F111" i="8"/>
  <c r="S98" i="3"/>
  <c r="G91" i="8" s="1"/>
  <c r="F91" i="8"/>
  <c r="S75" i="3"/>
  <c r="G68" i="8" s="1"/>
  <c r="F68" i="8"/>
  <c r="S76" i="3"/>
  <c r="G69" i="8" s="1"/>
  <c r="F69" i="8"/>
  <c r="S74" i="3"/>
  <c r="G67" i="8" s="1"/>
  <c r="F67" i="8"/>
  <c r="S70" i="3"/>
  <c r="G63" i="8" s="1"/>
  <c r="F63" i="8"/>
  <c r="S69" i="3"/>
  <c r="G62" i="8" s="1"/>
  <c r="F62" i="8"/>
  <c r="S72" i="3"/>
  <c r="G65" i="8" s="1"/>
  <c r="F65" i="8"/>
  <c r="S71" i="3"/>
  <c r="G64" i="8" s="1"/>
  <c r="F64" i="8"/>
  <c r="S68" i="3"/>
  <c r="G61" i="8" s="1"/>
  <c r="F61" i="8"/>
  <c r="S65" i="3"/>
  <c r="G58" i="8" s="1"/>
  <c r="F58" i="8"/>
  <c r="S66" i="3"/>
  <c r="G59" i="8" s="1"/>
  <c r="F59" i="8"/>
  <c r="S63" i="3"/>
  <c r="G56" i="8" s="1"/>
  <c r="F56" i="8"/>
  <c r="S64" i="3"/>
  <c r="G57" i="8" s="1"/>
  <c r="F57" i="8"/>
  <c r="S62" i="3"/>
  <c r="G55" i="8" s="1"/>
  <c r="F55" i="8"/>
  <c r="S57" i="3"/>
  <c r="G50" i="8" s="1"/>
  <c r="F50" i="8"/>
  <c r="S58" i="3"/>
  <c r="G51" i="8" s="1"/>
  <c r="F51" i="8"/>
  <c r="S59" i="3"/>
  <c r="G52" i="8" s="1"/>
  <c r="F52" i="8"/>
  <c r="S60" i="3"/>
  <c r="G53" i="8" s="1"/>
  <c r="F53" i="8"/>
  <c r="S56" i="3"/>
  <c r="G49" i="8" s="1"/>
  <c r="F49" i="8"/>
  <c r="S45" i="3"/>
  <c r="G38" i="8" s="1"/>
  <c r="F38" i="8"/>
  <c r="S49" i="3"/>
  <c r="G42" i="8" s="1"/>
  <c r="F42" i="8"/>
  <c r="S53" i="3"/>
  <c r="G46" i="8" s="1"/>
  <c r="F46" i="8"/>
  <c r="S46" i="3"/>
  <c r="G39" i="8" s="1"/>
  <c r="F39" i="8"/>
  <c r="S47" i="3"/>
  <c r="G40" i="8" s="1"/>
  <c r="F40" i="8"/>
  <c r="S48" i="3"/>
  <c r="G41" i="8" s="1"/>
  <c r="F41" i="8"/>
  <c r="S50" i="3"/>
  <c r="G43" i="8" s="1"/>
  <c r="F43" i="8"/>
  <c r="S51" i="3"/>
  <c r="G44" i="8" s="1"/>
  <c r="F44" i="8"/>
  <c r="S52" i="3"/>
  <c r="G45" i="8" s="1"/>
  <c r="F45" i="8"/>
  <c r="S44" i="3"/>
  <c r="G37" i="8" s="1"/>
  <c r="F37" i="8"/>
  <c r="S42" i="3"/>
  <c r="G35" i="8" s="1"/>
  <c r="F35" i="8"/>
  <c r="S41" i="3"/>
  <c r="G34" i="8" s="1"/>
  <c r="F34" i="8"/>
  <c r="S38" i="3"/>
  <c r="G31" i="8" s="1"/>
  <c r="F31" i="8"/>
  <c r="S39" i="3"/>
  <c r="G32" i="8" s="1"/>
  <c r="F32" i="8"/>
  <c r="S37" i="3"/>
  <c r="G30" i="8" s="1"/>
  <c r="F30" i="8"/>
  <c r="S36" i="3"/>
  <c r="G29" i="8" s="1"/>
  <c r="F29" i="8"/>
  <c r="S40" i="3"/>
  <c r="G33" i="8" s="1"/>
  <c r="F33" i="8"/>
  <c r="S34" i="3"/>
  <c r="G27" i="8" s="1"/>
  <c r="F27" i="8"/>
  <c r="S35" i="3"/>
  <c r="G28" i="8" s="1"/>
  <c r="F28" i="8"/>
  <c r="S33" i="3"/>
  <c r="G26" i="8" s="1"/>
  <c r="F26" i="8"/>
  <c r="S31" i="3"/>
  <c r="G24" i="8" s="1"/>
  <c r="F24" i="8"/>
  <c r="S24" i="3"/>
  <c r="G17" i="8" s="1"/>
  <c r="F17" i="8"/>
  <c r="S23" i="3"/>
  <c r="G16" i="8" s="1"/>
  <c r="F16" i="8"/>
  <c r="S28" i="3"/>
  <c r="G21" i="8" s="1"/>
  <c r="F21" i="8"/>
  <c r="S30" i="3"/>
  <c r="G23" i="8" s="1"/>
  <c r="F23" i="8"/>
  <c r="S27" i="3"/>
  <c r="G20" i="8" s="1"/>
  <c r="F20" i="8"/>
  <c r="S29" i="3"/>
  <c r="G22" i="8" s="1"/>
  <c r="F22" i="8"/>
  <c r="S26" i="3"/>
  <c r="G19" i="8" s="1"/>
  <c r="F19" i="8"/>
  <c r="S25" i="3"/>
  <c r="G18" i="8" s="1"/>
  <c r="F18" i="8"/>
  <c r="S22" i="3"/>
  <c r="G15" i="8" s="1"/>
  <c r="F15" i="8"/>
  <c r="H122" i="3"/>
  <c r="P77" i="3"/>
  <c r="Q20" i="3"/>
  <c r="E13" i="8" s="1"/>
  <c r="P73" i="3"/>
  <c r="P67" i="3"/>
  <c r="I119" i="3"/>
  <c r="P108" i="3"/>
  <c r="Q54" i="3"/>
  <c r="E47" i="8" s="1"/>
  <c r="P43" i="3"/>
  <c r="Q122" i="3"/>
  <c r="E115" i="8" s="1"/>
  <c r="Q120" i="3"/>
  <c r="E113" i="8" s="1"/>
  <c r="P115" i="3"/>
  <c r="Q121" i="3"/>
  <c r="E114" i="8" s="1"/>
  <c r="F122" i="3"/>
  <c r="E119" i="3"/>
  <c r="G119" i="3"/>
  <c r="D122" i="3"/>
  <c r="H120" i="3"/>
  <c r="F32" i="3"/>
  <c r="H32" i="3"/>
  <c r="F21" i="3"/>
  <c r="P21" i="3" l="1"/>
  <c r="F20" i="3"/>
  <c r="R115" i="3"/>
  <c r="D108" i="8"/>
  <c r="R108" i="3"/>
  <c r="D101" i="8"/>
  <c r="R77" i="3"/>
  <c r="D70" i="8"/>
  <c r="R73" i="3"/>
  <c r="D66" i="8"/>
  <c r="R67" i="3"/>
  <c r="D60" i="8"/>
  <c r="R43" i="3"/>
  <c r="D36" i="8"/>
  <c r="R21" i="3"/>
  <c r="D14" i="8"/>
  <c r="P122" i="3"/>
  <c r="Q119" i="3"/>
  <c r="E112" i="8" s="1"/>
  <c r="F120" i="3"/>
  <c r="H20" i="3"/>
  <c r="S115" i="3" l="1"/>
  <c r="G108" i="8" s="1"/>
  <c r="F108" i="8"/>
  <c r="S108" i="3"/>
  <c r="G101" i="8" s="1"/>
  <c r="F101" i="8"/>
  <c r="S77" i="3"/>
  <c r="G70" i="8" s="1"/>
  <c r="F70" i="8"/>
  <c r="S73" i="3"/>
  <c r="G66" i="8" s="1"/>
  <c r="F66" i="8"/>
  <c r="S67" i="3"/>
  <c r="G60" i="8" s="1"/>
  <c r="F60" i="8"/>
  <c r="R122" i="3"/>
  <c r="D115" i="8"/>
  <c r="S43" i="3"/>
  <c r="G36" i="8" s="1"/>
  <c r="F36" i="8"/>
  <c r="S21" i="3"/>
  <c r="G14" i="8" s="1"/>
  <c r="F14" i="8"/>
  <c r="F61" i="3"/>
  <c r="H61" i="3"/>
  <c r="D61" i="3"/>
  <c r="S122" i="3" l="1"/>
  <c r="G115" i="8" s="1"/>
  <c r="F115" i="8"/>
  <c r="P61" i="3"/>
  <c r="H54" i="3"/>
  <c r="H119" i="3" s="1"/>
  <c r="H121" i="3"/>
  <c r="F54" i="3"/>
  <c r="F119" i="3" s="1"/>
  <c r="F121" i="3"/>
  <c r="D54" i="3"/>
  <c r="R55" i="3"/>
  <c r="D120" i="3"/>
  <c r="P120" i="3" s="1"/>
  <c r="D113" i="8" s="1"/>
  <c r="D32" i="3"/>
  <c r="P32" i="3" s="1"/>
  <c r="D25" i="8" s="1"/>
  <c r="R61" i="3" l="1"/>
  <c r="D54" i="8"/>
  <c r="S55" i="3"/>
  <c r="G48" i="8" s="1"/>
  <c r="F48" i="8"/>
  <c r="P54" i="3"/>
  <c r="R120" i="3"/>
  <c r="R32" i="3"/>
  <c r="D20" i="3"/>
  <c r="P20" i="3" s="1"/>
  <c r="D121" i="3"/>
  <c r="P121" i="3" s="1"/>
  <c r="D114" i="8" s="1"/>
  <c r="S61" i="3" l="1"/>
  <c r="G54" i="8" s="1"/>
  <c r="F54" i="8"/>
  <c r="R54" i="3"/>
  <c r="D47" i="8"/>
  <c r="S32" i="3"/>
  <c r="G25" i="8" s="1"/>
  <c r="F25" i="8"/>
  <c r="R20" i="3"/>
  <c r="D13" i="8"/>
  <c r="S120" i="3"/>
  <c r="G113" i="8" s="1"/>
  <c r="F113" i="8"/>
  <c r="R121" i="3"/>
  <c r="D119" i="3"/>
  <c r="P119" i="3" s="1"/>
  <c r="D112" i="8" s="1"/>
  <c r="A8" i="5"/>
  <c r="S54" i="3" l="1"/>
  <c r="G47" i="8" s="1"/>
  <c r="F47" i="8"/>
  <c r="S121" i="3"/>
  <c r="G114" i="8" s="1"/>
  <c r="F114" i="8"/>
  <c r="S20" i="3"/>
  <c r="G13" i="8" s="1"/>
  <c r="F13" i="8"/>
  <c r="R119" i="3"/>
  <c r="A4" i="5"/>
  <c r="S119" i="3" l="1"/>
  <c r="G112" i="8" s="1"/>
  <c r="F112" i="8"/>
  <c r="A5" i="5"/>
  <c r="A9" i="5"/>
  <c r="A6" i="5"/>
</calcChain>
</file>

<file path=xl/comments1.xml><?xml version="1.0" encoding="utf-8"?>
<comments xmlns="http://schemas.openxmlformats.org/spreadsheetml/2006/main">
  <authors>
    <author>IT2</author>
    <author>Tsotne Iashvili</author>
    <author>Tamta Turashvili</author>
    <author>Giorgi Bagashvili</author>
  </authors>
  <commentList>
    <comment ref="C22" authorId="0" shapeId="0">
      <text>
        <r>
          <rPr>
            <b/>
            <sz val="9"/>
            <color indexed="81"/>
            <rFont val="Tahoma"/>
            <family val="2"/>
          </rPr>
          <t>მიუთითეთ პროექტის ხელმძღვანელისა და სხვა ძირითადი პერსონალის სახელი, გვარი</t>
        </r>
        <r>
          <rPr>
            <sz val="9"/>
            <color indexed="81"/>
            <rFont val="Tahoma"/>
            <family val="2"/>
          </rPr>
          <t xml:space="preserve">
</t>
        </r>
      </text>
    </comment>
    <comment ref="C33" authorId="0" shapeId="0">
      <text>
        <r>
          <rPr>
            <b/>
            <sz val="9"/>
            <color indexed="81"/>
            <rFont val="Tahoma"/>
            <family val="2"/>
          </rPr>
          <t>მიუთითეთ პროექტის თანახელმძღვანელისა და სხვა ძირითადი პერსონალის სახელი, გვარი</t>
        </r>
        <r>
          <rPr>
            <sz val="9"/>
            <color indexed="81"/>
            <rFont val="Tahoma"/>
            <family val="2"/>
          </rPr>
          <t xml:space="preserve">
</t>
        </r>
      </text>
    </comment>
    <comment ref="C44" authorId="1" shapeId="0">
      <text>
        <r>
          <rPr>
            <b/>
            <sz val="9"/>
            <color indexed="81"/>
            <rFont val="Tahoma"/>
            <family val="2"/>
          </rPr>
          <t xml:space="preserve">მიუთითეთ პროექტის თანახელმძღვანელისა და სხვა ძირითადი პერსონალის სახელი, გვარი
</t>
        </r>
        <r>
          <rPr>
            <sz val="9"/>
            <color indexed="81"/>
            <rFont val="Tahoma"/>
            <family val="2"/>
          </rPr>
          <t xml:space="preserve">
</t>
        </r>
      </text>
    </comment>
    <comment ref="C56" authorId="0" shapeId="0">
      <text>
        <r>
          <rPr>
            <b/>
            <sz val="9"/>
            <color indexed="81"/>
            <rFont val="Tahoma"/>
            <family val="2"/>
          </rPr>
          <t>მიუთითეთ დამხმარე პერსონალის პოზიცია</t>
        </r>
      </text>
    </comment>
    <comment ref="C62" authorId="0" shapeId="0">
      <text>
        <r>
          <rPr>
            <b/>
            <sz val="9"/>
            <color indexed="81"/>
            <rFont val="Tahoma"/>
            <family val="2"/>
          </rPr>
          <t>მიუთითეთ დამხმარე პერსონალის პოზიცია</t>
        </r>
        <r>
          <rPr>
            <sz val="9"/>
            <color indexed="81"/>
            <rFont val="Tahoma"/>
            <family val="2"/>
          </rPr>
          <t xml:space="preserve">
</t>
        </r>
      </text>
    </comment>
    <comment ref="C68" authorId="1" shapeId="0">
      <text>
        <r>
          <rPr>
            <b/>
            <sz val="9"/>
            <color indexed="81"/>
            <rFont val="Tahoma"/>
            <family val="2"/>
          </rPr>
          <t>მიუთითეთ დამხმარე პერსონალის პოზიცია</t>
        </r>
        <r>
          <rPr>
            <sz val="9"/>
            <color indexed="81"/>
            <rFont val="Tahoma"/>
            <family val="2"/>
          </rPr>
          <t xml:space="preserve">
</t>
        </r>
      </text>
    </comment>
    <comment ref="C80" authorId="2" shapeId="0">
      <text>
        <r>
          <rPr>
            <sz val="9"/>
            <color indexed="81"/>
            <rFont val="Tahoma"/>
            <family val="2"/>
          </rPr>
          <t xml:space="preserve">სავალდებულოა შეივსოს ჩამონათვალი იმ ხარჯებისა, რომლის გაწევაც იგეგმება "ოფისის ხარჯების" ქვეკატეგორიის ფარგლებში.  ჩამონათვალისთვის იხელმძღვანელეთ ფონდის გენერალური დირექტორის მიერ დამტკიცებული კლასიფიკატორით.
</t>
        </r>
      </text>
    </comment>
    <comment ref="C87" authorId="2" shapeId="0">
      <text>
        <r>
          <rPr>
            <b/>
            <sz val="9"/>
            <color indexed="81"/>
            <rFont val="Tahoma"/>
            <family val="2"/>
          </rPr>
          <t xml:space="preserve"> </t>
        </r>
        <r>
          <rPr>
            <sz val="9"/>
            <color indexed="81"/>
            <rFont val="Tahoma"/>
            <family val="2"/>
          </rPr>
          <t xml:space="preserve">სავალდებულოა შეივსოს ჩამონათვალი იმ ხარჯებისა, რომლის გაწევაც იგეგმება "სხვა დანარჩენი საქონელი და მომსახურება" ქვეკატეგორიის ფარგლებში.   ჩამონათვალისთვის იხელმძღვანელეთ ფონდის გენერალური დირექტორის მიერ დამტკიცებული კლასიფიკატორით.
</t>
        </r>
      </text>
    </comment>
    <comment ref="C90" authorId="2" shapeId="0">
      <text>
        <r>
          <rPr>
            <sz val="9"/>
            <color indexed="81"/>
            <rFont val="Tahoma"/>
            <family val="2"/>
          </rPr>
          <t xml:space="preserve">სავალდებულოა შეივსოს ჩამონათვალი იმ ხარჯებისა, რომლის გაწევაც იგეგმება "ოფისის ხარჯების" ქვეკატეგორიის ფარგლებში.  ჩამონათვალისთვის იხელმძღვანელეთ ფონდის გენერალური დირექტორის მიერ დამტკიცებული კლასიფიკატორით.
</t>
        </r>
      </text>
    </comment>
    <comment ref="C97" authorId="2" shapeId="0">
      <text>
        <r>
          <rPr>
            <b/>
            <sz val="9"/>
            <color indexed="81"/>
            <rFont val="Tahoma"/>
            <family val="2"/>
          </rPr>
          <t xml:space="preserve"> </t>
        </r>
        <r>
          <rPr>
            <sz val="9"/>
            <color indexed="81"/>
            <rFont val="Tahoma"/>
            <family val="2"/>
          </rPr>
          <t xml:space="preserve">სავალდებულოა შეივსოს ჩამონათვალი იმ ხარჯებისა, რომლის გაწევაც იგეგმება "სხვა დანარჩენი საქონელი და მომსახურება" ქვეკატეგორიის ფარგლებში.   ჩამონათვალისთვის იხელმძღვანელეთ ფონდის გენერალური დირექტორის მიერ დამტკიცებული კლასიფიკატორით.
</t>
        </r>
      </text>
    </comment>
    <comment ref="C100" authorId="2" shapeId="0">
      <text>
        <r>
          <rPr>
            <sz val="9"/>
            <color indexed="81"/>
            <rFont val="Tahoma"/>
            <family val="2"/>
          </rPr>
          <t xml:space="preserve">სავალდებულოა შეივსოს ჩამონათვალი იმ ხარჯებისა, რომლის გაწევაც იგეგმება "ოფისის ხარჯების" ქვეკატეგორიის ფარგლებში.  ჩამონათვალისთვის იხელმძღვანელეთ ფონდის გენერალური დირექტორის მიერ დამტკიცებული კლასიფიკატორით.
</t>
        </r>
      </text>
    </comment>
    <comment ref="C107" authorId="2" shapeId="0">
      <text>
        <r>
          <rPr>
            <b/>
            <sz val="9"/>
            <color indexed="81"/>
            <rFont val="Tahoma"/>
            <family val="2"/>
          </rPr>
          <t xml:space="preserve"> </t>
        </r>
        <r>
          <rPr>
            <sz val="9"/>
            <color indexed="81"/>
            <rFont val="Tahoma"/>
            <family val="2"/>
          </rPr>
          <t xml:space="preserve">სავალდებულოა შეივსოს ჩამონათვალი იმ ხარჯებისა, რომლის გაწევაც იგეგმება "სხვა დანარჩენი საქონელი და მომსახურება" ქვეკატეგორიის ფარგლებში.   ჩამონათვალისთვის იხელმძღვანელეთ ფონდის გენერალური დირექტორის მიერ დამტკიცებული კლასიფიკატორით.
</t>
        </r>
      </text>
    </comment>
    <comment ref="C110" authorId="3" shapeId="0">
      <text>
        <r>
          <rPr>
            <b/>
            <sz val="9"/>
            <color indexed="81"/>
            <rFont val="Tahoma"/>
            <family val="2"/>
          </rPr>
          <t>სავალდებულოა შეივსოს ჩამონათვალი იმ ხარჯებისა, რომლის გაწევაც იგეგმება "არაფინანსური აქტივების" კატეგორიის ფარგლებში.  ჩამონათვალისთვის იხელმძღვანელეთ ფონდის გენერალური დირექტორის მიერ დამტკიცებული კლასიფიკატორით.</t>
        </r>
        <r>
          <rPr>
            <sz val="9"/>
            <color indexed="81"/>
            <rFont val="Tahoma"/>
            <family val="2"/>
          </rPr>
          <t xml:space="preserve">
</t>
        </r>
      </text>
    </comment>
    <comment ref="C112" authorId="3" shapeId="0">
      <text>
        <r>
          <rPr>
            <b/>
            <sz val="9"/>
            <color indexed="81"/>
            <rFont val="Tahoma"/>
            <family val="2"/>
          </rPr>
          <t>სავალდებულოა შეივსოს ჩამონათვალი იმ ხარჯებისა, რომლის გაწევაც იგეგმება "არაფინანსური აქტივების" კატეგორიის ფარგლებში.  ჩამონათვალისთვის იხელმძღვანელეთ ფონდის გენერალური დირექტორის მიერ დამტკიცებული კლასიფიკატორით.</t>
        </r>
      </text>
    </comment>
    <comment ref="C114" authorId="3" shapeId="0">
      <text>
        <r>
          <rPr>
            <b/>
            <sz val="9"/>
            <color indexed="81"/>
            <rFont val="Tahoma"/>
            <family val="2"/>
          </rPr>
          <t>სავალდებულოა შეივსოს ჩამონათვალი იმ ხარჯებისა, რომლის გაწევაც იგეგმება "არაფინანსური აქტივების" კატეგორიის ფარგლებში.  ჩამონათვალისთვის იხელმძღვანელეთ ფონდის გენერალური დირექტორის მიერ დამტკიცებული კლასიფიკატორით.</t>
        </r>
      </text>
    </comment>
  </commentList>
</comments>
</file>

<file path=xl/sharedStrings.xml><?xml version="1.0" encoding="utf-8"?>
<sst xmlns="http://schemas.openxmlformats.org/spreadsheetml/2006/main" count="481" uniqueCount="400">
  <si>
    <t>პროექტში მონაწილე ძირითადი პერსონალი (გვარი, სახელი)</t>
  </si>
  <si>
    <t>№</t>
  </si>
  <si>
    <t>ხარჯვის კატეგორია</t>
  </si>
  <si>
    <t>ჯამური ღირებულება</t>
  </si>
  <si>
    <t>საქონელი და მომსახურება</t>
  </si>
  <si>
    <t>როლი პროექტში</t>
  </si>
  <si>
    <t>მათ შორის:</t>
  </si>
  <si>
    <t>წამყვანი ორგანიზაციის სახელწოდება</t>
  </si>
  <si>
    <t>ორგანიზაციის იურიდიული სტატუსი</t>
  </si>
  <si>
    <t>წამყვანი ორგანიზაციის ხელმძღვანელის გვარი, სახელი</t>
  </si>
  <si>
    <t>ხელმოწერა</t>
  </si>
  <si>
    <t>ბეჭედი:</t>
  </si>
  <si>
    <t>თანამონაწილე ორგანიზაციის სახელწოდება</t>
  </si>
  <si>
    <t>თანამონაწილე ორგანიზაციის ხელმძღვანელის გვარი, სახელი</t>
  </si>
  <si>
    <r>
      <t xml:space="preserve">მიზნობრივი კვლევებისა და განვითარების ინიციატივების პროგრამა - მტცუ-სა და შოთა რუსთაველის ეროვნული სამეცნიერო ფონდის 2015 წლის ერთობლივი კონკურსი
პროექტის წარმომდგენი იურიდიული და ფიზიკური პირების ერთობლივი
</t>
    </r>
    <r>
      <rPr>
        <b/>
        <sz val="10"/>
        <color theme="1"/>
        <rFont val="Calibri"/>
        <family val="2"/>
        <charset val="1"/>
        <scheme val="minor"/>
      </rPr>
      <t>გ ა ნ ც ხ ა დ ე ბ ა</t>
    </r>
  </si>
  <si>
    <t>წარმოგიდგენთ რა ინფორმაციას საკონკურსო პროექტის შესახებ, ვადასტურებთ, რომ გავეცანით "მიზნობრივი კვლევებისა და განვითარების ინიციატივების პროგრამის ფარგლებში გამოცხადებული კონკურსისათვის სახელმწიფო სამეცნიერო გრანტების შესახებ" საქართველოს მთავრობის 2011 წლის 16 თებერვლის #86 დადგენილებას, აგრეთვე სსიპ შოთა რუსთაველის ეროვნული სამეცნიერო ფონდის გენერალური დირექტორის ბრძანებას და ჩვენი ხელმოწერით ვაცხადებთ თანხმობას კონკურსის პირობებზე. ასევე ვადასტურებთ, რომ ჩვენ მიერ ფონდის ელექტრონულ სისტემაში ატვირთული და ელ. ფოსტით გამოგზავნილი განაცხადის ინფორმაცია ზუსტია და არ შეიცავს ყალბ მონაცემებს. ამასთან, წამყვანი და თანამონაწილე ორგანიზაციების ხელმძღვანელები ვადასტურებთ პროექტის განხორციელებისათვის საჭირო მატერიალურ-ტექნიკური ბაზის არსებობას. ვეთანხმებით, რომ ფონდი უფლებამოსილია, ნებისმიერ დროს გადაამოწმოს მოწოდებული ინფორმაციის სიზუსტე და რაიმე სიყალბის აღმოჩენის შემთხვევაში მოხსნას წარმოდგენილი პროექტი კონკურსიდან. გთხოვთ, დაარეგისტრიროთ ჩვენი პროექტი მიზნობრივი კვლევებისა და განვითარების ინიციატივების პროგრამა - მტცუ-სა და შოთა რუსთაველის ეროვნული სამეცნიერო ფონდის 2015 წლის ერთობლივ კონკურსში.</t>
  </si>
  <si>
    <r>
      <t>5. პროექტის წარმომდგენი</t>
    </r>
    <r>
      <rPr>
        <b/>
        <sz val="10"/>
        <color theme="1"/>
        <rFont val="Calibri"/>
        <family val="2"/>
        <scheme val="minor"/>
      </rPr>
      <t>:</t>
    </r>
  </si>
  <si>
    <t>წამყვანი</t>
  </si>
  <si>
    <t>თანამონაწილე</t>
  </si>
  <si>
    <t>ორგანიზაციის ტიპი
(წამყვანი/ თანამონაწილე)</t>
  </si>
  <si>
    <t>12 თვე</t>
  </si>
  <si>
    <t>18 თვე</t>
  </si>
  <si>
    <t>24 თვე</t>
  </si>
  <si>
    <t>1 - 1 - საქართველოს ისტორია, საქართველოს ისტორიის წყაროთმცოდნეობა და ისტორიოგრაფია</t>
  </si>
  <si>
    <t>1 - 2 - ქართული ლიტერატურა</t>
  </si>
  <si>
    <t>1 - 3 - ენათმეცნიერება (ქართველური ენები)</t>
  </si>
  <si>
    <t>1 - 4 - ქართული ხელოვნებათმცოდნეობა</t>
  </si>
  <si>
    <t>1 - 5 - საქართველოს ეთნოლოგია</t>
  </si>
  <si>
    <t>1 - 6 - საქართველოს ისტორიული გეოგრაფია და არქეოლოგია</t>
  </si>
  <si>
    <t>1 - 304 - ქართველოლოგია - სხვა</t>
  </si>
  <si>
    <t>1 - 315 - ქართული ენის კორპუსი</t>
  </si>
  <si>
    <t>2 - 7 - წყაროთმცოდნეობა და ისტორიოგრაფია</t>
  </si>
  <si>
    <t>2 - 8 - ძველი მსოფლიო ისტორია</t>
  </si>
  <si>
    <t>2 - 9 - შუა საუკუნეების ისტორია</t>
  </si>
  <si>
    <t>2 - 10 - ახალი და უახლესი ისტორია</t>
  </si>
  <si>
    <t>2 - 11 - არქეოლოგია</t>
  </si>
  <si>
    <t>2 - 12 - ლიტერატურათმცოდნეობა</t>
  </si>
  <si>
    <t>2 - 13 - ენათმეცნიერება (ლინგვისტიკა)</t>
  </si>
  <si>
    <t>2 - 14 - კლასიკური ფილოლოგია</t>
  </si>
  <si>
    <t>2 - 15 - ბიზანტინისტიკა, ნეოგრეცისტიკა</t>
  </si>
  <si>
    <t>2 - 16 - ევროპისმცოდნეობა</t>
  </si>
  <si>
    <t>2 - 17 - აღმოსავლეთმცოდნეობა</t>
  </si>
  <si>
    <t>2 - 18 - ამერიკანისტიკა</t>
  </si>
  <si>
    <t>2 - 19 - ხელოვნებათმცოდნეობა</t>
  </si>
  <si>
    <t>2 - 20 - კულტუროლოგია</t>
  </si>
  <si>
    <t>2 - 21 - ანთროპოლოგია</t>
  </si>
  <si>
    <t>2 - 22 - ეთნოლოგია/ეთნოგრაფია</t>
  </si>
  <si>
    <t>2 - 23 - ფოლკლორი</t>
  </si>
  <si>
    <t>2 - 24 - რელიგიათმცოდნეობა</t>
  </si>
  <si>
    <t>2 - 25 - თეოლოგია</t>
  </si>
  <si>
    <t>2 - 26 - ფილოსოფია, ფილოსოფიის ისტორია</t>
  </si>
  <si>
    <t>2 - 27 - ესთეტიკა</t>
  </si>
  <si>
    <t>2 - 28 - ეთიკა</t>
  </si>
  <si>
    <t>2 - 29 - ლოგიკა</t>
  </si>
  <si>
    <t>2 - 30 - სამართლის თეორია და  ისტორია</t>
  </si>
  <si>
    <t>2 - 31 - საჯარო სამართალი</t>
  </si>
  <si>
    <t>2 - 32 - სისხლის სამართალი</t>
  </si>
  <si>
    <t>2 - 33 - კერძო სამართალი</t>
  </si>
  <si>
    <t>2 - 34 - საერთაშორისო სამართალი</t>
  </si>
  <si>
    <t>2 - 35 - პოლიტიკური მეცნიერებები</t>
  </si>
  <si>
    <t>2 - 36 - საერთაშორისო ურთიერთობები</t>
  </si>
  <si>
    <t>2 - 37 - ფსიქოლოგია, ფსიქოლოგიის ისტორია</t>
  </si>
  <si>
    <t>2 - 38 - სამედიცინო ფსიქოლოგია</t>
  </si>
  <si>
    <t>2 - 39 - განათლების მეცნიერებები - თეორია</t>
  </si>
  <si>
    <t>2 - 40 - განათლების მეცნიერებები - მეთოდოლოგია</t>
  </si>
  <si>
    <t>2 - 41 - სოციოლოგია</t>
  </si>
  <si>
    <t>2 - 42 - დემოგრაფია</t>
  </si>
  <si>
    <t>2 - 43 - საზოგადოებრივი აზრი და მედია</t>
  </si>
  <si>
    <t>2 - 44 - სოციალური, ეკონომიკური, პოლიტიკური  გეოგრაფია</t>
  </si>
  <si>
    <t>2 - 45 - მიკრო- და მაკროეკონომიკა</t>
  </si>
  <si>
    <t>2 - 46 - ეკონომეტრიკა, სტატისტიკური მეთოდები</t>
  </si>
  <si>
    <t>2 - 305 - ჰუმანიტარული და სოციალური მეცნიერებები, ეკონომიკური მეცნიერებები - სხვა</t>
  </si>
  <si>
    <t>2 - 313 - კავკასიოლოგია</t>
  </si>
  <si>
    <t>3 - 47 - მშენებლობა</t>
  </si>
  <si>
    <t>3 - 48 - სამშენებლო კონსტრუქციები, შენობები და ნაგებობები</t>
  </si>
  <si>
    <t>3 - 49 - თბოაირმომარაგება, ვენტილაცია, კონდიცირება, გაზმომარაგება და განათება</t>
  </si>
  <si>
    <t>3 - 50 - წყალმომარაგება, წყალარინება, წყლის რესურსების დაცვის სისტემების მშენებლობა</t>
  </si>
  <si>
    <t>3 - 51 - სამშენებლო მასალები და ნაკეთობები</t>
  </si>
  <si>
    <t>3 - 52 - ჰიდროტექნიკური და მელიორაციული მშენებლობა</t>
  </si>
  <si>
    <t>3 - 53 - საავტომობილო გზებისა და აეროდრომების მშენებლობა</t>
  </si>
  <si>
    <t>3 - 54 - სარკინიგზო გზების მშენებლობა</t>
  </si>
  <si>
    <t>3 - 55 - ხიდები და სატრანსპორტო გვირაბები</t>
  </si>
  <si>
    <t>3 - 56 - ჰიდრავლიკა და საინჟინრო ჰიდროლოგია</t>
  </si>
  <si>
    <t>3 - 57 - შენობა-ნაგებობათა არქიტექტურა</t>
  </si>
  <si>
    <t>3 - 58 - მანქანათმშენებლობა</t>
  </si>
  <si>
    <t>3 - 59 - საინჟინრო მასალათმცოდნეობა</t>
  </si>
  <si>
    <t>3 - 60 - მექანიკური და ფიზიკა-ტექნიკური დამუშავების პროცესები, ჩარხები, იარაღები და ტექნოლოგიური მოწყობილობა</t>
  </si>
  <si>
    <t>3 - 61 - საშემდუღებლო წარმოების ტექნოლოგია და მანქანები</t>
  </si>
  <si>
    <t>3 - 62 - წყალზედა, სახმელეთო და საჰაერო ტრანსპორტი</t>
  </si>
  <si>
    <t>3 - 63 - ელექტროტექნიკა</t>
  </si>
  <si>
    <t>3 - 64 - ენერგეტიკა</t>
  </si>
  <si>
    <t>3 - 65 - არატრადიციული და განახლებადი ენერგეტიკა</t>
  </si>
  <si>
    <t>3 - 66 - სამთო ინჟინერია</t>
  </si>
  <si>
    <t>3 - 67 - მეტალურგია</t>
  </si>
  <si>
    <t>3 - 68 - ლითონმცოდნეობა და ლითონების თერმული დამუშავება</t>
  </si>
  <si>
    <t>3 - 69 - შავი, ფერადი და იშვიათი ლითონების მეტალურგია</t>
  </si>
  <si>
    <t>3 - 70 - საჩამოსხმო წარმოება</t>
  </si>
  <si>
    <t>3 - 71 - ლითონთა წნევით დამუშავება</t>
  </si>
  <si>
    <t>3 - 72 - ფხვნილთა მეტალურგია და კომპოზიციური მასალები</t>
  </si>
  <si>
    <t>3 - 73 - ქიმიური ტექნოლოგია</t>
  </si>
  <si>
    <t>3 - 74 - ნავთობის გადამუშავების ტექნოლოგია</t>
  </si>
  <si>
    <t>3 - 75 - მყარი სათბობების ტექნოლოგია</t>
  </si>
  <si>
    <t>3 - 76 - საფეიქრო და მსუბუქი მრეწველობის მასალათა ნაწარმის ტექნოლოგია</t>
  </si>
  <si>
    <t>3 - 77 - ნანომასალები, ნანოსტრუქტურები, ნანოტექნოლოგია</t>
  </si>
  <si>
    <t>3 - 306 - საინჟინრო მეცნიერებები, მაღალტექნოლოგიური მასალები - სხვა</t>
  </si>
  <si>
    <t>4 - 78 - საინფორმაციო ტექნოლოგიები</t>
  </si>
  <si>
    <t>4 - 79 - ინფორმაციის თეორია და კოდირება</t>
  </si>
  <si>
    <t>4 - 80 - ხელოვნური ინტელექტი</t>
  </si>
  <si>
    <t>4 - 81 - სახეთა ამოცნობა, სახეთა დამუშავება და კომპიუტერული ხედვა</t>
  </si>
  <si>
    <t>4 - 82 - დოკუმენტებისა და ტექსტების კომპიუტერული დამუშავება</t>
  </si>
  <si>
    <t>4 - 83 - კომპიუტერული ლინგვისტიკა</t>
  </si>
  <si>
    <t>4 - 84 - მართვის სისტემები, მართვის სისტემებისა და გამოთვლითი მანქანების ელემენტები და მოწყობილობანი</t>
  </si>
  <si>
    <t>4 - 85 - გამოთვლითი მანქანების, სისტემების, კომპლექსებისა და ქსელების მათემატიკური და პროგრამული უზრუნველყოფა</t>
  </si>
  <si>
    <t>4 - 86 - მონაცემთა ბაზები, მონაცემთა ბაზების მართვა და  გამოყენება</t>
  </si>
  <si>
    <t>4 - 87 - საინფორმაციო სისტემები, ხელსაწყოთმშენებლობა,  მეტროლოგია</t>
  </si>
  <si>
    <t>4 - 88 - საინფორმაციო სისტემების მოდელები</t>
  </si>
  <si>
    <t>4 - 89 - საინფორმაციო სისტემების გამოყენებები.</t>
  </si>
  <si>
    <t>4 - 90 - ტელეკომუნიკაციური სისტემები და ქსელები</t>
  </si>
  <si>
    <t>4 - 91 - რადიოტექნიკა და კავშირგაბმულობა</t>
  </si>
  <si>
    <t>4 - 92 - ელექტრონიკა. ნახევატგამტარული ინტეგრალური სქემები და ხელსაწყოები</t>
  </si>
  <si>
    <t>4 - 307 - საინფორმაციო ტექნოლოგიები, ტელეკომუნიკაციები - სხვა</t>
  </si>
  <si>
    <t>5 - 93 - მათემატიკური ანალიზი</t>
  </si>
  <si>
    <t>5 - 94 - დიფერენციალური განტოლებები</t>
  </si>
  <si>
    <t>5 - 95 - მათემატიკური ფიზიკა</t>
  </si>
  <si>
    <t>5 - 96 - გეომეტრია და ტოპოლოგია</t>
  </si>
  <si>
    <t>5 - 97 - ალბათობის თეორია და მათემატიკური სტატისტიკა</t>
  </si>
  <si>
    <t>5 - 98 - მათემატიკური ლოგიკა</t>
  </si>
  <si>
    <t>5 - 99 - გამოთვლითი მათემატიკა. რიცხვითი მეთოდები.</t>
  </si>
  <si>
    <t>5 - 100 - ვარიაციული აღრიცხვა და ოპტიმალური მართვა; ოპტიმიზაცია</t>
  </si>
  <si>
    <t>5 - 101 - თეორიული მექანიკა</t>
  </si>
  <si>
    <t>5 - 102 - უწყვეტ გარემოთა მექანიკა</t>
  </si>
  <si>
    <t>5 - 103 - ბიომექანიკა</t>
  </si>
  <si>
    <t>5 - 104 - მათემატიკური მოდელირება და სისტემების იდენტიფიკაცია</t>
  </si>
  <si>
    <t>5 - 105 - დისკრეტული მათემატიკა და გრაფთა თეორია</t>
  </si>
  <si>
    <t>5 - 106 - ალგებრა</t>
  </si>
  <si>
    <t>5 - 107 - რიცხვთა თეორია</t>
  </si>
  <si>
    <t>5 - 308 - მათემატიკური მეცნიერებები/ მათემატიკა, მექანიკა - სხვა</t>
  </si>
  <si>
    <t>6 - 108 - თეორიული ფიზიკა</t>
  </si>
  <si>
    <t>6 - 109 - რადიოფიზიკა, ფიზიკური ელექტრონიკა, აკუსტიკა</t>
  </si>
  <si>
    <t>6 - 110 - ოპტიკა, კვანტური ელექტრონიკა</t>
  </si>
  <si>
    <t>6 - 111 - მყარი სხეულების და კვანტური სითხეების ფიზიკა</t>
  </si>
  <si>
    <t>6 - 112 - პლაზმის ფიზიკა და ქიმია</t>
  </si>
  <si>
    <t>6 - 113 - დაბალი ტემპერატურების ფიზიკა</t>
  </si>
  <si>
    <t>6 - 114 - ნახევარგამტარების და დიელექტრიკების ფიზიკა</t>
  </si>
  <si>
    <t>6 - 115 - მაგნიტური მოვლენების ფიზიკა</t>
  </si>
  <si>
    <t>6 - 116 - თბოფიზიკა</t>
  </si>
  <si>
    <t>6 - 117 - ატომურ-მოლეკულური პროცესების ფიზიკა</t>
  </si>
  <si>
    <t>6 - 118 - ატომბირთვისა და ელემენტარულ ნაწილაკთა ფიზიკა</t>
  </si>
  <si>
    <t>6 - 119 - ქიმიური ფიზიკა</t>
  </si>
  <si>
    <t>6 - 120 - კრისტალოგრაფია, კრისტალთა ფიზიკა</t>
  </si>
  <si>
    <t>6 - 121 - პოლიმერების ფიზიკა</t>
  </si>
  <si>
    <t>6 - 122 - ლაზერული ფიზიკა და ლაზერული სპექტროსკოპია</t>
  </si>
  <si>
    <t>6 - 123 - ზეგამტარობა</t>
  </si>
  <si>
    <t>6 - 124 - ნანომასშტაბური მოვლენები</t>
  </si>
  <si>
    <t>6 - 125 - იონოსფეროსა და მაგნეტოსფეროს ფიზიკა</t>
  </si>
  <si>
    <t>6 - 126 - გალაქტიკური ასტრონომია. ვარსკვლავები და ვარსკვლავთ შორის გარემო</t>
  </si>
  <si>
    <t>6 - 127 - ასტროფიზიკა</t>
  </si>
  <si>
    <t>6 - 128 - მზის სისტემის ფიზიკა და ჰელიოფიზიკა</t>
  </si>
  <si>
    <t>6 - 129 - მაღალი ენერგიების ასტროფიზიკა</t>
  </si>
  <si>
    <t>6 - 130 - პლანეტური სისტემები</t>
  </si>
  <si>
    <t>6 - 131 - ასტრობიოლოგია</t>
  </si>
  <si>
    <t>6 - 132 - რადიო ასტრონომია</t>
  </si>
  <si>
    <t>6 - 133 - კოსმოლოგია</t>
  </si>
  <si>
    <t>6 - 134 - არაორგანული ქიმია</t>
  </si>
  <si>
    <t>6 - 135 - ანალიზური ქიმია</t>
  </si>
  <si>
    <t>6 - 136 - ორგანული ქიმია</t>
  </si>
  <si>
    <t>6 - 137 - ფიზიკური ქიმია</t>
  </si>
  <si>
    <t>6 - 138 - ელექტროქიმია</t>
  </si>
  <si>
    <t>6 - 139 - მაღალმოლეკულურ ნაერთთა ქიმია</t>
  </si>
  <si>
    <t>6 - 140 - კოორდინაციულ და ელემენტორგანულ ნაერთთა ქიმია</t>
  </si>
  <si>
    <t>6 - 141 - ბიოორგანული ქიმია</t>
  </si>
  <si>
    <t>6 - 142 - კოლოიდური და ნანოქიმია</t>
  </si>
  <si>
    <t>6 - 143 - ნავთობის ქიმია</t>
  </si>
  <si>
    <t>6 - 144 - რადიოქიმია</t>
  </si>
  <si>
    <t>6 - 145 - ქიმიური კინეტიკა და კატალიზი</t>
  </si>
  <si>
    <t>6 - 146 - კომპოზიციური მასალების ქიმია</t>
  </si>
  <si>
    <t>6 - 147 - მაღალი სისუფთავის ნივთიერებების ქიმია და ტექნოლოგია</t>
  </si>
  <si>
    <t>6 - 148 - მყარი სხეულების ქიმია</t>
  </si>
  <si>
    <t>6 - 309 - ფიზიკური და ქიმიური მეცნიერებები/ საბუნებისმეტყველო მეცნიერებები - სხვა</t>
  </si>
  <si>
    <t>7 - 149 - ზოგადი ბიოლოგია</t>
  </si>
  <si>
    <t>7 - 150 - ზოოლოგია</t>
  </si>
  <si>
    <t>7 - 151 - ბოტანიკა</t>
  </si>
  <si>
    <t>7 - 152 - ჰიდრობიოლოგია</t>
  </si>
  <si>
    <t>7 - 153 - გენეტიკა</t>
  </si>
  <si>
    <t>7 - 154 - რადიობიოლოგია</t>
  </si>
  <si>
    <t>7 - 155 - განვითარების ბიოლოგია</t>
  </si>
  <si>
    <t>7 - 156 - ბიოსისტემათა ეკოლოგია</t>
  </si>
  <si>
    <t>7 - 157 - ბიოინფორმატიკა</t>
  </si>
  <si>
    <t>7 - 158 - ფიზიკურ-ქიმიური ბიოლოგია</t>
  </si>
  <si>
    <t>7 - 159 - გენური ინჟინერია</t>
  </si>
  <si>
    <t>7 - 160 - მაღალმოლეკულური ნაერთების ბიოქიმია</t>
  </si>
  <si>
    <t>7 - 161 - ზოგადი ბიოქიმია</t>
  </si>
  <si>
    <t>7 - 162 - სამედიცინო ბიოქიმია</t>
  </si>
  <si>
    <t>7 - 163 - ნეიროქიმია</t>
  </si>
  <si>
    <t>7 - 164 - ენზიმოლოგია</t>
  </si>
  <si>
    <t>7 - 165 - ბიოფიზიკა</t>
  </si>
  <si>
    <t>7 - 166 - მოლეკულური ბიოლოგია</t>
  </si>
  <si>
    <t>7 - 167 - სამედიცინო ბიოტექნოლოგია</t>
  </si>
  <si>
    <t>7 - 168 - მცენარეთა ფიზიოლოგია</t>
  </si>
  <si>
    <t>7 - 169 - ადამიანისა და ცხოველთა ფიზიოლოგია</t>
  </si>
  <si>
    <t>7 - 170 - უჯრედის ფიზიოლოგია</t>
  </si>
  <si>
    <t>7 - 171 - სენსორული სისტემების ფიზიოლოგია</t>
  </si>
  <si>
    <t>7 - 172 - ვისცერალური სისტემების ფიზიოლოგია</t>
  </si>
  <si>
    <t>7 - 173 - ზოგადი ნეიროფიზიოლოგია</t>
  </si>
  <si>
    <t>7 - 174 - ინტეგრატიული ფიზიოლოგია</t>
  </si>
  <si>
    <t>7 - 175 - თავის ტვინის უმაღლესი ფუნქციების ფიზიოლოგია</t>
  </si>
  <si>
    <t>7 - 176 - მიკრობიოლოგია</t>
  </si>
  <si>
    <t>7 - 177 - ნანობიოტექნოლოგია</t>
  </si>
  <si>
    <t>7 - 310 - სიცოცხლის შემსწავლელი მეცნიერებები - სხვა</t>
  </si>
  <si>
    <t>7 - 314 - ურბანული ტერიტორიების გამწვანება</t>
  </si>
  <si>
    <t>8 - 178 - მეანობა და გინეკოლოგია</t>
  </si>
  <si>
    <t>8 - 179 - რეპროდუქტოლოგია</t>
  </si>
  <si>
    <t>8 - 180 - ენდოკრინოლოგია</t>
  </si>
  <si>
    <t>8 - 181 - ოტორინოლარინგოლოგია</t>
  </si>
  <si>
    <t>8 - 182 - შინაგანი მედიცინა</t>
  </si>
  <si>
    <t>8 - 183 - კარდიოლოგია</t>
  </si>
  <si>
    <t>8 - 184 - პროფილაქტიკური მედიცინა</t>
  </si>
  <si>
    <t>8 - 185 - ოფთალმოლოგია</t>
  </si>
  <si>
    <t>8 - 186 - პედიატრია</t>
  </si>
  <si>
    <t>8 - 187 - ინფექციური სნეულებანი</t>
  </si>
  <si>
    <t>8 - 188 - კანისა და ვენერიული სნეულებანი</t>
  </si>
  <si>
    <t>8 - 189 - ვირუსოლოგია</t>
  </si>
  <si>
    <t>8 - 190 - სამკურნალო ფიზკულტურა და სპორტული მედიცინა</t>
  </si>
  <si>
    <t>8 - 191 - ნევროლოგია</t>
  </si>
  <si>
    <t>8 - 192 - ონკოლოგია</t>
  </si>
  <si>
    <t>8 - 193 - პათოლოგიური ანატომია</t>
  </si>
  <si>
    <t>8 - 194 - პათოლოგიური ფიზიოლოგია</t>
  </si>
  <si>
    <t>8 - 195 - ფსიქიატრია</t>
  </si>
  <si>
    <t>8 - 196 - სამედიცინო რადიოლოგია და რენტგენოლოგია</t>
  </si>
  <si>
    <t>8 - 197 - ნარკოლოგია</t>
  </si>
  <si>
    <t>8 - 198 - სტომატოლოგია</t>
  </si>
  <si>
    <t>8 - 199 - ტრავმატოლოგია და ორთოპედია</t>
  </si>
  <si>
    <t>8 - 200 - ჰისტოლოგია, ციტოლოგია, ემბრიოლოგია</t>
  </si>
  <si>
    <t>8 - 201 - სასამართლო მედიცინა</t>
  </si>
  <si>
    <t>8 - 202 - ადამიანის ანატომია</t>
  </si>
  <si>
    <t>8 - 203 - ფტიზიატრია და პულმონოლოგია</t>
  </si>
  <si>
    <t>8 - 204 - ქირურგია</t>
  </si>
  <si>
    <t>8 - 205 - ენდოსკოპიური ქირურგია</t>
  </si>
  <si>
    <t>8 - 206 - პლასტიკური ქირურგია</t>
  </si>
  <si>
    <t>8 - 207 - ნეიოროქირურგია</t>
  </si>
  <si>
    <t>8 - 208 - ჰემატოლოგია და სისხლის გადასხმა</t>
  </si>
  <si>
    <t>8 - 209 - ეპიდემიოლოგია</t>
  </si>
  <si>
    <t>8 - 210 - სოციოლოგიური ჰიგიენა და ჯანდაცვის ორგანიზაცია</t>
  </si>
  <si>
    <t>8 - 211 - კურორტოლოგია და ფიზიოთერაპია</t>
  </si>
  <si>
    <t>8 - 212 - ბავშვთა ქირურგია</t>
  </si>
  <si>
    <t>8 - 213 - იმუნოლოგია</t>
  </si>
  <si>
    <t>8 - 214 - კრიტიკული მედიცინა და ანესთეზიოლოგია</t>
  </si>
  <si>
    <t>8 - 215 - რევმატოლოგია</t>
  </si>
  <si>
    <t>8 - 216 - უროლოგია, ნეფროლოგია</t>
  </si>
  <si>
    <t>8 - 217 - ტრანსპლანტოლოგია</t>
  </si>
  <si>
    <t>8 - 218 - გულ-სისხლძარღვთა ქირურგია</t>
  </si>
  <si>
    <t>8 - 219 - ლაბორატორიული მედიცინა</t>
  </si>
  <si>
    <t>8 - 220 - პარაზიტოლოგია და ჰელმინტოლოგია</t>
  </si>
  <si>
    <t>8 - 221 - ფარმაკოლოგია</t>
  </si>
  <si>
    <t>8 - 222 - წამალთა ტექნოლოგია და ფარმაცევტული საქმის ორგანიზაცია</t>
  </si>
  <si>
    <t>8 - 223 - ფარმაცევტული ქიმია და ფარმაკოგნოზია.</t>
  </si>
  <si>
    <t>8 - 224 - ტოქსიკოლოგია</t>
  </si>
  <si>
    <t>8 - 225 - ალერგოლოგია</t>
  </si>
  <si>
    <t>8 - 311 - სამედიცინო მეცნიერებები - სხვა</t>
  </si>
  <si>
    <t>9 - 226 - კარტოგრაფია, გეოინფორმატიკა</t>
  </si>
  <si>
    <t>9 - 227 - გლაციოლოგია</t>
  </si>
  <si>
    <t>9 - 228 - მეტეოროლოგია, კლიმატოლოგია</t>
  </si>
  <si>
    <t>9 - 229 - ოკეანოგრაფია</t>
  </si>
  <si>
    <t>9 - 230 - პალეონტოლოგია</t>
  </si>
  <si>
    <t>9 - 231 - სეისმოლოგია</t>
  </si>
  <si>
    <t>9 - 232 - გეოლოგია</t>
  </si>
  <si>
    <t>9 - 233 - საინჟინრო გეოლოგია</t>
  </si>
  <si>
    <t>9 - 234 - საბადოების გეოლოგია</t>
  </si>
  <si>
    <t>9 - 235 - პეტროლოგია</t>
  </si>
  <si>
    <t>9 - 236 - მინერალოგია, კრისტალოგრაფია</t>
  </si>
  <si>
    <t>9 - 237 - ოკეანეების და ზღვების გეოლოგია</t>
  </si>
  <si>
    <t>9 - 238 - ჰიდროგეოლოგია</t>
  </si>
  <si>
    <t>9 - 239 - ტექტონიკა</t>
  </si>
  <si>
    <t>9 - 240 - მყარი დედამიწის ფიზიკა</t>
  </si>
  <si>
    <t>9 - 241 - ჰიდროსფეროს ფიზიკა</t>
  </si>
  <si>
    <t>9 - 242 - საინჟინრო-საძიებო გეოფიზიკა</t>
  </si>
  <si>
    <t>9 - 243 - გეოქიმია</t>
  </si>
  <si>
    <t>9 - 244 - ჰიდროლოგია</t>
  </si>
  <si>
    <t>9 - 245 - ატმოსფეროს ფიზიკა</t>
  </si>
  <si>
    <t>9 - 246 - დაბინძურება და აღდგენა</t>
  </si>
  <si>
    <t>9 - 247 - ნარჩენების მართვა</t>
  </si>
  <si>
    <t>9 - 248 - გარემოს მონიტორინგი და შეფასება</t>
  </si>
  <si>
    <t>9 - 249 - გარემოს დაცვის ტექნოლოგიები</t>
  </si>
  <si>
    <t>9 - 250 - ქიმიური ეკოლოგია</t>
  </si>
  <si>
    <t>9 - 251 - რადიაციული უსაფრთხოება</t>
  </si>
  <si>
    <t>9 - 252 - ბუნებათსარგებლობა და მდგრადი განვითარება</t>
  </si>
  <si>
    <t>10 - 253 - აგრონომია</t>
  </si>
  <si>
    <t>10 - 254 - მცენარეთა დაცვა</t>
  </si>
  <si>
    <t>10 - 255 - სელექცია, გენეტიკა</t>
  </si>
  <si>
    <t>10 - 256 - ნიადაგმცოდნეობა</t>
  </si>
  <si>
    <t>10 - 257 - ზოოტექნიკა</t>
  </si>
  <si>
    <t>10 - 258 - სატყეო მეურნეობა</t>
  </si>
  <si>
    <t>10 - 259 - ვეტერინარია</t>
  </si>
  <si>
    <t>10 - 260 - სოფლის მეურნეობის მექანიზაცია და ელექტრიფიკაცია</t>
  </si>
  <si>
    <t>10 - 261 - სასურსათო პროდუქტების ტექნოლოგია და უსაფრთხოება</t>
  </si>
  <si>
    <t>10 - 262 - აგრობიოტექნოლოგია</t>
  </si>
  <si>
    <t>10 - 263 - სასოფლო-სამეურნეო მელიორაცია</t>
  </si>
  <si>
    <t>10 - 312 - აგრარული მეცნიერებები - სხვა</t>
  </si>
  <si>
    <t>დიახ</t>
  </si>
  <si>
    <t>არა</t>
  </si>
  <si>
    <t>1.1</t>
  </si>
  <si>
    <t>მ.შ. წამყვანი ორგანიზაცია</t>
  </si>
  <si>
    <t>1.2</t>
  </si>
  <si>
    <t>2.1</t>
  </si>
  <si>
    <t>2.2</t>
  </si>
  <si>
    <t>3.1</t>
  </si>
  <si>
    <t>3.2</t>
  </si>
  <si>
    <t>4.1</t>
  </si>
  <si>
    <t>4.2</t>
  </si>
  <si>
    <t>5.1</t>
  </si>
  <si>
    <t>5.2</t>
  </si>
  <si>
    <t>6.1</t>
  </si>
  <si>
    <t>6.2</t>
  </si>
  <si>
    <t>პროექტის სახელწოდება:</t>
  </si>
  <si>
    <t>პროექტის ხელმძღვანელის გვარი,  სახელი:</t>
  </si>
  <si>
    <t>მ.შ. თანამონაწილე ორგანიზაცია 1</t>
  </si>
  <si>
    <t>მ.შ. თანამონაწილე ორგანიზაცია 2</t>
  </si>
  <si>
    <t>1.3</t>
  </si>
  <si>
    <t>2.3</t>
  </si>
  <si>
    <t>3.3</t>
  </si>
  <si>
    <t>4.3</t>
  </si>
  <si>
    <t>6.3</t>
  </si>
  <si>
    <t>5.3</t>
  </si>
  <si>
    <t xml:space="preserve">ჯამი </t>
  </si>
  <si>
    <t>შენიშვნები:</t>
  </si>
  <si>
    <t>ოფისის ხარჯები</t>
  </si>
  <si>
    <t>წარმომადგენლობითი ხარჯები</t>
  </si>
  <si>
    <t>კვების ხარჯები</t>
  </si>
  <si>
    <t xml:space="preserve">ტრანსპორტის, ტექნიკისა და აღჭურვილობის ექსპლუატაციისა და მოვლა-შენახვის ხარჯები  </t>
  </si>
  <si>
    <t>ექსპედიციის და საველე სამუშაოების ხარჯები</t>
  </si>
  <si>
    <t xml:space="preserve">სხვა დანარჩენი საქონელი და მომსახურება </t>
  </si>
  <si>
    <t>4.1.1</t>
  </si>
  <si>
    <t>4.1.2</t>
  </si>
  <si>
    <t>4.1.3</t>
  </si>
  <si>
    <t>4.1.4</t>
  </si>
  <si>
    <t>4.1.5</t>
  </si>
  <si>
    <t>4.1.6</t>
  </si>
  <si>
    <t>4.1.7</t>
  </si>
  <si>
    <t xml:space="preserve">ძირითადი პერსონალის საგრანტო დაფინანსება*
</t>
  </si>
  <si>
    <t>დამხმარე პერსონალის შრომის ანაზღაურება**</t>
  </si>
  <si>
    <t>მივლინება***</t>
  </si>
  <si>
    <t>არაფინანსური აქტივები****</t>
  </si>
  <si>
    <t>ზედნადები ხარჯი*****</t>
  </si>
  <si>
    <t>** დამხმარე პერსონალის ჩამონათვალში უნდა მიეთითოს მხოლოდ პერსონალის პოზიცია (მაგ. ლაბორანტი, კონსულტანტი, IT სპეციალისტი და სხვ.). არ არის საჭირო სახელის და გვარის მითითება.</t>
  </si>
  <si>
    <r>
      <t>**** არაფინანსური აქტივების ხარჯვით კატეგორიაში</t>
    </r>
    <r>
      <rPr>
        <sz val="10"/>
        <color theme="1"/>
        <rFont val="Calibri"/>
        <family val="2"/>
        <charset val="1"/>
        <scheme val="minor"/>
      </rPr>
      <t xml:space="preserve"> გთხოვთ, ჩაწეროთ</t>
    </r>
    <r>
      <rPr>
        <sz val="10"/>
        <color theme="1"/>
        <rFont val="Calibri"/>
        <family val="2"/>
        <scheme val="minor"/>
      </rPr>
      <t xml:space="preserve"> სიტყვიერად  ჩამონათვალი ვიწრო სპეციფიკაციების მითითების გარეშე</t>
    </r>
    <r>
      <rPr>
        <sz val="10"/>
        <color rgb="FFFF0000"/>
        <rFont val="Calibri"/>
        <family val="2"/>
        <scheme val="minor"/>
      </rPr>
      <t>.</t>
    </r>
    <r>
      <rPr>
        <sz val="10"/>
        <color theme="1"/>
        <rFont val="Calibri"/>
        <family val="2"/>
        <charset val="1"/>
        <scheme val="minor"/>
      </rPr>
      <t xml:space="preserve"> (ძირითადი აქტივები არის აქტივები, რომლებიც ერთ წელზე მეტი დროის განმავლობაში მრავალჯერადად ან განუწყვეტლივ გამოიყენება წარმოების ან მომსახურების პროცესში და რომელთა ღირებულებაც შეადგენს 500 ლარს და მეტს).</t>
    </r>
  </si>
  <si>
    <t>A ფონდის წილი</t>
  </si>
  <si>
    <t>B თანადაფინანსების წილი</t>
  </si>
  <si>
    <t>C ფონდის წილი</t>
  </si>
  <si>
    <t>D თანადაფინანსების წილი</t>
  </si>
  <si>
    <t>E ფონდის წილი</t>
  </si>
  <si>
    <t>F თანადაფინანსების წილი</t>
  </si>
  <si>
    <t>G ფონდის წილი</t>
  </si>
  <si>
    <t>H თანადაფინანსების წილი</t>
  </si>
  <si>
    <t>I ფონდის წილი</t>
  </si>
  <si>
    <t>J თანადაფინანსების წილი</t>
  </si>
  <si>
    <t>K ფონდის წილი</t>
  </si>
  <si>
    <t>L თანადაფინანსების თწილი</t>
  </si>
  <si>
    <t>* ძირითადი პერსონალის ჩამონათვალში უნდა მიეთითოს სახელი, გვარი და  პოზიცია პროექტში.</t>
  </si>
  <si>
    <r>
      <t>*** მივლინების გრაფაში</t>
    </r>
    <r>
      <rPr>
        <b/>
        <sz val="10"/>
        <color theme="1"/>
        <rFont val="Calibri"/>
        <family val="2"/>
        <scheme val="minor"/>
      </rPr>
      <t xml:space="preserve"> </t>
    </r>
    <r>
      <rPr>
        <sz val="10"/>
        <color theme="1"/>
        <rFont val="Calibri"/>
        <family val="2"/>
        <scheme val="minor"/>
      </rPr>
      <t>გთხოვთ მიუთითოთ მივლინების ხარჯის ჯამური ოდენობა შესაბამისი საანგარიშო პერიოდისთვის.</t>
    </r>
  </si>
  <si>
    <t>1. უნდა შეივსოს მხოლოდ ლურჯად შეფერილი ველები.</t>
  </si>
  <si>
    <r>
      <rPr>
        <b/>
        <sz val="14"/>
        <color theme="1"/>
        <rFont val="Calibri"/>
        <family val="2"/>
        <scheme val="minor"/>
      </rPr>
      <t xml:space="preserve">პროექტის ბიუჯეტი
</t>
    </r>
    <r>
      <rPr>
        <b/>
        <sz val="10"/>
        <color rgb="FFFF0000"/>
        <rFont val="Calibri"/>
        <family val="2"/>
        <scheme val="minor"/>
      </rPr>
      <t>(უნდა შეივსოს მხოლოდ ლურჯად შეფერილი ველები)</t>
    </r>
    <r>
      <rPr>
        <b/>
        <sz val="10"/>
        <color theme="1"/>
        <rFont val="Calibri"/>
        <family val="2"/>
        <scheme val="minor"/>
      </rPr>
      <t xml:space="preserve">
</t>
    </r>
  </si>
  <si>
    <t xml:space="preserve">რბილი ინვენტარის, უნიფორმის შეძენის და პირად ჰიგიენასთან დაკავშირებული ხარჯები </t>
  </si>
  <si>
    <t>***** ზედნადები ხარჯი არ უნდა აღემატებოდეს ფონდიდან მოთხოვნილი დაფინანსების 7%-ს.</t>
  </si>
  <si>
    <t>2. გრანტის სახსრებით დაუშვებელია უძრავი ქონების შეძენა, უძრავი ქონების იჯარა, კაპიტალური რემონტი/შენობა-ნაგებობის რეკონსტრუქცია, ავტომანქანის, პლანშეტური კომპიუტერის და მობილური ტელეფონის შეძენა.</t>
  </si>
  <si>
    <t>P სულ USD</t>
  </si>
  <si>
    <t>I ტრანში (₾)</t>
  </si>
  <si>
    <t>II ტრანში (₾)</t>
  </si>
  <si>
    <t>III ტრანში (₾)</t>
  </si>
  <si>
    <t>IV ტრანში (₾)</t>
  </si>
  <si>
    <t>V ტრანში (₾)</t>
  </si>
  <si>
    <t>VI ტრანში (₾)</t>
  </si>
  <si>
    <t>M ფონდის წილი (₾) (A+C+E+G+I+K)</t>
  </si>
  <si>
    <t>N თანადამფინანსებლის წილი (₾) (B+D+F+H+J+L)</t>
  </si>
  <si>
    <t>O სულ (₾) (M+N)</t>
  </si>
  <si>
    <r>
      <rPr>
        <b/>
        <sz val="11"/>
        <color theme="1"/>
        <rFont val="Calibri"/>
        <family val="2"/>
        <scheme val="minor"/>
      </rPr>
      <t>პროექტის ბიუჯეტის დასაბუთება</t>
    </r>
    <r>
      <rPr>
        <sz val="11"/>
        <color theme="1"/>
        <rFont val="Calibri"/>
        <family val="2"/>
        <charset val="1"/>
        <scheme val="minor"/>
      </rPr>
      <t xml:space="preserve">
</t>
    </r>
    <r>
      <rPr>
        <sz val="8"/>
        <color rgb="FFFF0000"/>
        <rFont val="Calibri"/>
        <family val="2"/>
        <scheme val="minor"/>
      </rPr>
      <t>(უნდა შეივსოს მხოლოდ ლურჯად შეფერილი ველები)</t>
    </r>
  </si>
  <si>
    <r>
      <t xml:space="preserve">3. ბიუჯეტის ბოლო სვეტი ავტომატურად ითვლის ჯამურ თანხებს აშშ დოლარში,  რათა საჭიროების შემთხვევაში, უცხოელმა ექსპერტმა შეძლოს მოთხოვნილი თანხის შესაბამისობის განსაზღვრა პროექტით დაგეგმილი ამოცანების შესრულებასთან. საორინეტაციოდ ფონდის მიერ აღებულია შემდეგი გაცვლილი კურსი:  </t>
    </r>
    <r>
      <rPr>
        <b/>
        <sz val="12"/>
        <color theme="1"/>
        <rFont val="Sylfaen"/>
        <family val="1"/>
      </rPr>
      <t>1USD=2,5₾</t>
    </r>
  </si>
  <si>
    <t>სამეცნიერო ხელმძღვანელი:</t>
  </si>
  <si>
    <t>ფუნდამენტური კვლევებისათვის სახელმწიფო სამეცნიერო გრანტების კონკურსი</t>
  </si>
  <si>
    <t>დანართი №5</t>
  </si>
  <si>
    <t>4.2.1</t>
  </si>
  <si>
    <t>4.2.2</t>
  </si>
  <si>
    <t>4.2.3</t>
  </si>
  <si>
    <t>4.2.4</t>
  </si>
  <si>
    <t>4.2.5</t>
  </si>
  <si>
    <t>4.2.6</t>
  </si>
  <si>
    <t>4.2.7</t>
  </si>
  <si>
    <t>4.3.1</t>
  </si>
  <si>
    <t>4.3.2</t>
  </si>
  <si>
    <t>4.3.3</t>
  </si>
  <si>
    <t>4.3.4</t>
  </si>
  <si>
    <t>4.3.5</t>
  </si>
  <si>
    <t>4.3.6</t>
  </si>
  <si>
    <t>4.3.7</t>
  </si>
  <si>
    <t xml:space="preserve">ბიუჯეტის ხარჯვითი კატეგორიებში მოთხოვნილი თანხების მიზნობრიობის განმარტება სიტყვიერად  (მაგ. მიუთითეთ პერსონალი სამუშაო დროის რა პროცენტს დაუთმობს პროექტს,  ან მივლინების შემთხვევაში კონრეტულად რა ტიპის სამოგზაურო ხარჯებია ნაგულისხმები: კონფერენციაზე მგზავრობა, რამდენი პერსონალის, რამდენი ხნით. ასევე კონკრეტული მომსახურების, ან ნივთის შესყიდვა პროექტის რომელ ამოცანასთანაა დაკავშირებული და სხვ.). </t>
  </si>
  <si>
    <t>M
ფონდის წილი (₾) (A+C+E+G+I+K)</t>
  </si>
  <si>
    <t>O
სულ (₾) (M+N)</t>
  </si>
  <si>
    <t>N
თანადამფინანსებლის წილი (₾) (B+D+F+H+J+L)</t>
  </si>
  <si>
    <t>P
სულ USD</t>
  </si>
  <si>
    <t>ახალგაზრდა მეცნიერები:</t>
  </si>
  <si>
    <t>დამტკიცებულია 
სსიპ - შოთა რუსთაველის ეროვნული სამეცნიერო ფონდის 
გენერალური დირექტორის 
2017 წლის 16 ივნისის N74 ბრძანებით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</si>
</sst>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Calibri"/>
      <family val="2"/>
      <charset val="1"/>
      <scheme val="minor"/>
    </font>
    <font>
      <sz val="11"/>
      <color theme="1"/>
      <name val="Calibri"/>
      <family val="2"/>
      <scheme val="minor"/>
    </font>
    <font>
      <sz val="11"/>
      <color theme="1"/>
      <name val="Calibri"/>
      <family val="2"/>
      <scheme val="minor"/>
    </font>
    <font>
      <sz val="10"/>
      <color theme="1"/>
      <name val="Calibri"/>
      <family val="2"/>
      <charset val="1"/>
      <scheme val="minor"/>
    </font>
    <font>
      <b/>
      <sz val="10"/>
      <color theme="1"/>
      <name val="Calibri"/>
      <family val="2"/>
      <scheme val="minor"/>
    </font>
    <font>
      <sz val="10"/>
      <color theme="1"/>
      <name val="Calibri"/>
      <family val="2"/>
      <charset val="1"/>
    </font>
    <font>
      <b/>
      <sz val="10"/>
      <color theme="1"/>
      <name val="Calibri"/>
      <family val="2"/>
      <charset val="1"/>
      <scheme val="minor"/>
    </font>
    <font>
      <sz val="5"/>
      <color rgb="FFFF0000"/>
      <name val="Calibri"/>
      <family val="2"/>
      <charset val="1"/>
      <scheme val="minor"/>
    </font>
    <font>
      <sz val="10"/>
      <name val="Calibri"/>
      <family val="2"/>
      <charset val="1"/>
      <scheme val="minor"/>
    </font>
    <font>
      <sz val="9"/>
      <color indexed="81"/>
      <name val="Tahoma"/>
      <family val="2"/>
    </font>
    <font>
      <b/>
      <sz val="9"/>
      <color indexed="81"/>
      <name val="Tahoma"/>
      <family val="2"/>
    </font>
    <font>
      <b/>
      <i/>
      <sz val="10"/>
      <color theme="1"/>
      <name val="Calibri"/>
      <family val="2"/>
      <scheme val="minor"/>
    </font>
    <font>
      <b/>
      <sz val="10"/>
      <color rgb="FFFF0000"/>
      <name val="Calibri"/>
      <family val="2"/>
      <scheme val="minor"/>
    </font>
    <font>
      <b/>
      <sz val="14"/>
      <color theme="1"/>
      <name val="Calibri"/>
      <family val="2"/>
      <scheme val="minor"/>
    </font>
    <font>
      <i/>
      <sz val="10"/>
      <color theme="1"/>
      <name val="Sylfaen"/>
      <family val="1"/>
    </font>
    <font>
      <b/>
      <sz val="10"/>
      <name val="Calibri"/>
      <family val="2"/>
      <charset val="1"/>
      <scheme val="minor"/>
    </font>
    <font>
      <sz val="11"/>
      <name val="Calibri"/>
      <family val="2"/>
      <charset val="1"/>
      <scheme val="minor"/>
    </font>
    <font>
      <sz val="10"/>
      <color theme="1"/>
      <name val="Sylfaen"/>
      <family val="1"/>
    </font>
    <font>
      <b/>
      <i/>
      <sz val="10"/>
      <color theme="1"/>
      <name val="Sylfaen"/>
      <family val="1"/>
    </font>
    <font>
      <sz val="10"/>
      <color theme="1"/>
      <name val="Calibri"/>
      <family val="2"/>
      <scheme val="minor"/>
    </font>
    <font>
      <sz val="10"/>
      <color rgb="FFFF0000"/>
      <name val="Calibri"/>
      <family val="2"/>
      <scheme val="minor"/>
    </font>
    <font>
      <sz val="12"/>
      <color theme="1"/>
      <name val="Calibri"/>
      <family val="2"/>
      <charset val="1"/>
      <scheme val="minor"/>
    </font>
    <font>
      <sz val="10"/>
      <name val="Calibri"/>
      <family val="2"/>
      <charset val="1"/>
    </font>
    <font>
      <sz val="9"/>
      <name val="Calibri"/>
      <family val="2"/>
      <charset val="1"/>
      <scheme val="minor"/>
    </font>
    <font>
      <b/>
      <sz val="11"/>
      <name val="Calibri"/>
      <family val="2"/>
      <charset val="1"/>
      <scheme val="minor"/>
    </font>
    <font>
      <i/>
      <sz val="9"/>
      <name val="Calibri"/>
      <family val="2"/>
      <charset val="1"/>
      <scheme val="minor"/>
    </font>
    <font>
      <b/>
      <sz val="11"/>
      <color theme="1"/>
      <name val="Calibri"/>
      <family val="2"/>
      <scheme val="minor"/>
    </font>
    <font>
      <b/>
      <sz val="12"/>
      <color theme="1"/>
      <name val="Sylfaen"/>
      <family val="1"/>
    </font>
    <font>
      <sz val="8"/>
      <color rgb="FFFF0000"/>
      <name val="Calibri"/>
      <family val="2"/>
      <scheme val="minor"/>
    </font>
    <font>
      <b/>
      <sz val="10"/>
      <name val="Calibri"/>
      <family val="2"/>
      <scheme val="minor"/>
    </font>
    <font>
      <b/>
      <i/>
      <sz val="10"/>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7"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s>
  <cellStyleXfs count="2">
    <xf numFmtId="0" fontId="0" fillId="0" borderId="0"/>
    <xf numFmtId="0" fontId="2" fillId="0" borderId="0"/>
  </cellStyleXfs>
  <cellXfs count="126">
    <xf numFmtId="0" fontId="0" fillId="0" borderId="0" xfId="0"/>
    <xf numFmtId="0" fontId="3" fillId="0" borderId="0" xfId="0" applyFont="1"/>
    <xf numFmtId="0" fontId="3" fillId="0" borderId="1" xfId="0" applyFont="1" applyBorder="1" applyAlignment="1">
      <alignment horizontal="center" vertical="center" wrapText="1"/>
    </xf>
    <xf numFmtId="0" fontId="4" fillId="0" borderId="0" xfId="0" applyFont="1" applyAlignment="1">
      <alignment vertical="center"/>
    </xf>
    <xf numFmtId="0" fontId="4" fillId="0" borderId="0" xfId="0" applyFont="1" applyAlignment="1">
      <alignment horizontal="left" vertical="center" indent="5"/>
    </xf>
    <xf numFmtId="0" fontId="7" fillId="0" borderId="0" xfId="0" applyFont="1" applyFill="1" applyBorder="1" applyAlignment="1">
      <alignment horizontal="center"/>
    </xf>
    <xf numFmtId="0" fontId="8" fillId="0" borderId="1" xfId="0" applyFont="1" applyBorder="1" applyAlignment="1">
      <alignment horizontal="center" vertical="center" wrapText="1"/>
    </xf>
    <xf numFmtId="0" fontId="3" fillId="0" borderId="1" xfId="0" applyFont="1" applyBorder="1" applyAlignment="1" applyProtection="1">
      <alignment wrapText="1"/>
      <protection locked="0"/>
    </xf>
    <xf numFmtId="0" fontId="3" fillId="0" borderId="1" xfId="0" applyFont="1" applyBorder="1" applyAlignment="1" applyProtection="1">
      <alignment wrapText="1"/>
    </xf>
    <xf numFmtId="0" fontId="3" fillId="0" borderId="1" xfId="0" applyFont="1" applyBorder="1" applyProtection="1"/>
    <xf numFmtId="0" fontId="3" fillId="0" borderId="2" xfId="0" applyFont="1" applyBorder="1" applyProtection="1"/>
    <xf numFmtId="0" fontId="3" fillId="0" borderId="3" xfId="0" applyFont="1" applyBorder="1" applyProtection="1"/>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2" xfId="0" applyFont="1" applyBorder="1" applyAlignment="1" applyProtection="1">
      <alignment wrapText="1"/>
      <protection locked="0"/>
    </xf>
    <xf numFmtId="0" fontId="3" fillId="0" borderId="3" xfId="0" applyFont="1" applyBorder="1" applyAlignment="1" applyProtection="1">
      <alignment wrapText="1"/>
      <protection locked="0"/>
    </xf>
    <xf numFmtId="0" fontId="3" fillId="0" borderId="0" xfId="0" applyFont="1" applyProtection="1">
      <protection locked="0"/>
    </xf>
    <xf numFmtId="0" fontId="3" fillId="0" borderId="0" xfId="0" applyFont="1" applyAlignment="1" applyProtection="1">
      <protection locked="0"/>
    </xf>
    <xf numFmtId="0" fontId="4" fillId="0" borderId="0" xfId="0" applyFont="1" applyProtection="1">
      <protection locked="0"/>
    </xf>
    <xf numFmtId="0" fontId="4" fillId="0" borderId="0" xfId="0" applyFont="1" applyAlignment="1" applyProtection="1">
      <alignment vertical="center"/>
      <protection locked="0"/>
    </xf>
    <xf numFmtId="49" fontId="3" fillId="0" borderId="0" xfId="0" applyNumberFormat="1" applyFont="1" applyProtection="1">
      <protection locked="0"/>
    </xf>
    <xf numFmtId="0" fontId="0" fillId="0" borderId="0" xfId="0" applyProtection="1">
      <protection locked="0"/>
    </xf>
    <xf numFmtId="0" fontId="3" fillId="0" borderId="0" xfId="0" applyFont="1" applyAlignment="1" applyProtection="1">
      <alignment horizontal="left" vertical="center"/>
      <protection locked="0"/>
    </xf>
    <xf numFmtId="49" fontId="11" fillId="0" borderId="0" xfId="0" applyNumberFormat="1" applyFont="1" applyProtection="1">
      <protection locked="0"/>
    </xf>
    <xf numFmtId="0" fontId="15" fillId="0" borderId="0" xfId="0" applyFont="1" applyFill="1" applyBorder="1" applyAlignment="1" applyProtection="1">
      <alignment vertical="center"/>
      <protection locked="0"/>
    </xf>
    <xf numFmtId="0" fontId="16" fillId="0" borderId="0" xfId="0" applyFont="1" applyFill="1" applyBorder="1" applyAlignment="1" applyProtection="1">
      <alignment vertical="center"/>
      <protection locked="0"/>
    </xf>
    <xf numFmtId="0" fontId="3" fillId="0" borderId="0" xfId="0" applyFont="1" applyAlignment="1" applyProtection="1">
      <alignment vertical="center"/>
      <protection locked="0"/>
    </xf>
    <xf numFmtId="49" fontId="19" fillId="0" borderId="0" xfId="0" applyNumberFormat="1" applyFont="1" applyAlignment="1" applyProtection="1">
      <alignment wrapText="1"/>
      <protection locked="0"/>
    </xf>
    <xf numFmtId="49" fontId="19" fillId="0" borderId="0" xfId="0" applyNumberFormat="1" applyFont="1" applyAlignment="1" applyProtection="1">
      <protection locked="0"/>
    </xf>
    <xf numFmtId="0" fontId="14" fillId="0" borderId="0" xfId="0" applyFont="1" applyAlignment="1" applyProtection="1">
      <alignment vertical="center" wrapText="1"/>
      <protection locked="0"/>
    </xf>
    <xf numFmtId="0" fontId="18" fillId="0" borderId="0" xfId="0" applyFont="1" applyAlignment="1" applyProtection="1">
      <alignment vertical="center" wrapText="1"/>
      <protection locked="0"/>
    </xf>
    <xf numFmtId="49" fontId="3" fillId="0" borderId="8" xfId="0" applyNumberFormat="1" applyFont="1" applyFill="1" applyBorder="1" applyProtection="1">
      <protection locked="0"/>
    </xf>
    <xf numFmtId="49" fontId="3" fillId="0" borderId="0" xfId="0" applyNumberFormat="1" applyFont="1" applyFill="1" applyBorder="1" applyProtection="1">
      <protection locked="0"/>
    </xf>
    <xf numFmtId="0" fontId="15" fillId="0" borderId="9" xfId="0" applyFont="1" applyFill="1" applyBorder="1" applyAlignment="1" applyProtection="1">
      <alignment vertical="center"/>
      <protection locked="0"/>
    </xf>
    <xf numFmtId="0" fontId="16" fillId="0" borderId="9" xfId="0" applyFont="1" applyFill="1" applyBorder="1" applyAlignment="1" applyProtection="1">
      <alignment vertical="center"/>
      <protection locked="0"/>
    </xf>
    <xf numFmtId="49" fontId="4" fillId="0" borderId="9" xfId="0" applyNumberFormat="1" applyFont="1" applyFill="1" applyBorder="1" applyAlignment="1" applyProtection="1">
      <alignment horizontal="center" vertical="center"/>
      <protection locked="0"/>
    </xf>
    <xf numFmtId="49" fontId="3" fillId="0" borderId="9" xfId="0" applyNumberFormat="1" applyFont="1" applyFill="1" applyBorder="1" applyAlignment="1" applyProtection="1">
      <alignment horizontal="center" vertical="center"/>
      <protection locked="0"/>
    </xf>
    <xf numFmtId="49" fontId="3" fillId="0" borderId="0" xfId="0" applyNumberFormat="1" applyFont="1" applyProtection="1"/>
    <xf numFmtId="0" fontId="3" fillId="0" borderId="0" xfId="0" applyFont="1" applyProtection="1"/>
    <xf numFmtId="0" fontId="3" fillId="0" borderId="0" xfId="0" applyFont="1" applyBorder="1" applyAlignment="1" applyProtection="1"/>
    <xf numFmtId="0" fontId="3" fillId="0" borderId="0" xfId="0" applyFont="1" applyBorder="1" applyAlignment="1" applyProtection="1">
      <protection locked="0"/>
    </xf>
    <xf numFmtId="49" fontId="3" fillId="0" borderId="0" xfId="0" applyNumberFormat="1" applyFont="1" applyFill="1" applyBorder="1" applyProtection="1"/>
    <xf numFmtId="49" fontId="4" fillId="0" borderId="0" xfId="0" applyNumberFormat="1" applyFont="1" applyFill="1" applyBorder="1" applyAlignment="1" applyProtection="1">
      <alignment horizontal="center" wrapText="1"/>
    </xf>
    <xf numFmtId="49" fontId="3" fillId="0" borderId="0" xfId="0" applyNumberFormat="1" applyFont="1" applyAlignment="1" applyProtection="1">
      <alignment horizontal="center"/>
    </xf>
    <xf numFmtId="49" fontId="3" fillId="0" borderId="0" xfId="0" applyNumberFormat="1" applyFont="1" applyAlignment="1" applyProtection="1">
      <alignment horizontal="left" vertical="center"/>
    </xf>
    <xf numFmtId="49" fontId="4" fillId="0" borderId="0" xfId="0" applyNumberFormat="1" applyFont="1" applyAlignment="1" applyProtection="1">
      <alignment vertical="center"/>
    </xf>
    <xf numFmtId="49" fontId="4" fillId="0" borderId="0" xfId="0" applyNumberFormat="1" applyFont="1" applyAlignment="1" applyProtection="1">
      <alignment horizontal="left" vertical="center"/>
    </xf>
    <xf numFmtId="49" fontId="3" fillId="0" borderId="0" xfId="0" applyNumberFormat="1" applyFont="1" applyAlignment="1" applyProtection="1"/>
    <xf numFmtId="0" fontId="23" fillId="2" borderId="1" xfId="0" applyFont="1" applyFill="1" applyBorder="1" applyAlignment="1" applyProtection="1">
      <alignment horizontal="center" vertical="center" wrapText="1"/>
    </xf>
    <xf numFmtId="0" fontId="23" fillId="4" borderId="1" xfId="0" applyFont="1" applyFill="1" applyBorder="1" applyAlignment="1" applyProtection="1">
      <alignment horizontal="center" vertical="center" wrapText="1"/>
    </xf>
    <xf numFmtId="49" fontId="15" fillId="0" borderId="1" xfId="0" applyNumberFormat="1" applyFont="1" applyBorder="1" applyAlignment="1" applyProtection="1">
      <alignment horizontal="center" vertical="center"/>
    </xf>
    <xf numFmtId="0" fontId="15" fillId="0" borderId="1" xfId="0" applyFont="1" applyBorder="1" applyAlignment="1" applyProtection="1">
      <alignment vertical="center" wrapText="1"/>
    </xf>
    <xf numFmtId="0" fontId="24" fillId="0" borderId="1" xfId="0" applyFont="1" applyBorder="1" applyAlignment="1" applyProtection="1">
      <alignment horizontal="center" vertical="center"/>
    </xf>
    <xf numFmtId="0" fontId="24" fillId="0" borderId="1" xfId="0" applyFont="1" applyFill="1" applyBorder="1" applyAlignment="1" applyProtection="1">
      <alignment horizontal="center" vertical="center"/>
    </xf>
    <xf numFmtId="49" fontId="8" fillId="0" borderId="1" xfId="0" applyNumberFormat="1" applyFont="1" applyBorder="1" applyAlignment="1" applyProtection="1">
      <alignment horizontal="center" vertical="center"/>
    </xf>
    <xf numFmtId="0" fontId="8" fillId="0" borderId="1" xfId="0" applyFont="1" applyBorder="1" applyAlignment="1" applyProtection="1">
      <alignment wrapText="1"/>
    </xf>
    <xf numFmtId="0" fontId="8" fillId="0" borderId="1" xfId="0" applyFont="1" applyBorder="1" applyProtection="1">
      <protection locked="0"/>
    </xf>
    <xf numFmtId="0" fontId="8" fillId="0" borderId="1" xfId="0" applyFont="1" applyBorder="1" applyAlignment="1" applyProtection="1">
      <alignment horizontal="center" vertical="center"/>
      <protection locked="0"/>
    </xf>
    <xf numFmtId="0" fontId="8" fillId="0" borderId="1" xfId="0" applyFont="1" applyBorder="1" applyProtection="1"/>
    <xf numFmtId="11" fontId="8" fillId="0" borderId="1" xfId="0" applyNumberFormat="1" applyFont="1" applyBorder="1" applyAlignment="1" applyProtection="1">
      <alignment wrapText="1"/>
      <protection locked="0"/>
    </xf>
    <xf numFmtId="0" fontId="15" fillId="0" borderId="1" xfId="0" applyFont="1" applyBorder="1" applyAlignment="1" applyProtection="1">
      <alignment vertical="center"/>
    </xf>
    <xf numFmtId="0" fontId="8" fillId="0" borderId="1" xfId="0" applyFont="1" applyBorder="1" applyAlignment="1" applyProtection="1">
      <alignment horizontal="center" vertical="center"/>
    </xf>
    <xf numFmtId="0" fontId="8" fillId="0" borderId="1" xfId="0" applyFont="1" applyBorder="1" applyAlignment="1" applyProtection="1">
      <alignment horizontal="center" vertical="center" wrapText="1"/>
      <protection locked="0"/>
    </xf>
    <xf numFmtId="49" fontId="8" fillId="0" borderId="1" xfId="0" applyNumberFormat="1" applyFont="1" applyBorder="1" applyAlignment="1" applyProtection="1">
      <alignment horizontal="center" vertical="center"/>
      <protection locked="0"/>
    </xf>
    <xf numFmtId="49" fontId="8" fillId="2" borderId="1" xfId="0" applyNumberFormat="1" applyFont="1" applyFill="1" applyBorder="1" applyAlignment="1" applyProtection="1">
      <alignment horizontal="center" vertical="center"/>
    </xf>
    <xf numFmtId="0" fontId="15" fillId="2" borderId="1" xfId="0" applyFont="1" applyFill="1" applyBorder="1" applyAlignment="1" applyProtection="1">
      <alignment horizontal="center" vertical="center"/>
    </xf>
    <xf numFmtId="0" fontId="24" fillId="2" borderId="1" xfId="0" applyFont="1" applyFill="1" applyBorder="1" applyAlignment="1" applyProtection="1">
      <alignment horizontal="center" vertical="center"/>
    </xf>
    <xf numFmtId="0" fontId="24" fillId="5" borderId="1" xfId="0" applyFont="1" applyFill="1" applyBorder="1" applyAlignment="1" applyProtection="1">
      <alignment horizontal="center" vertical="center"/>
    </xf>
    <xf numFmtId="0" fontId="8" fillId="2" borderId="1" xfId="0" applyFont="1" applyFill="1" applyBorder="1" applyAlignment="1" applyProtection="1">
      <alignment horizontal="center" vertical="center"/>
    </xf>
    <xf numFmtId="0" fontId="15" fillId="0" borderId="1" xfId="0" applyFont="1" applyBorder="1" applyAlignment="1" applyProtection="1">
      <alignment horizontal="center" vertical="center"/>
    </xf>
    <xf numFmtId="0" fontId="4" fillId="0" borderId="0" xfId="0" applyFont="1" applyAlignment="1" applyProtection="1">
      <alignment horizontal="center" vertical="center" wrapText="1"/>
    </xf>
    <xf numFmtId="49" fontId="15" fillId="0" borderId="1" xfId="0" applyNumberFormat="1" applyFont="1" applyBorder="1" applyAlignment="1" applyProtection="1">
      <alignment horizontal="center" vertical="center"/>
      <protection locked="0"/>
    </xf>
    <xf numFmtId="0" fontId="15" fillId="0" borderId="1" xfId="0" applyFont="1" applyBorder="1" applyAlignment="1" applyProtection="1">
      <alignment vertical="center"/>
      <protection locked="0"/>
    </xf>
    <xf numFmtId="0" fontId="25" fillId="0" borderId="1" xfId="0" applyFont="1" applyBorder="1" applyAlignment="1" applyProtection="1">
      <alignment vertical="center"/>
      <protection locked="0"/>
    </xf>
    <xf numFmtId="0" fontId="25" fillId="0" borderId="1" xfId="0" applyFont="1" applyBorder="1" applyAlignment="1" applyProtection="1">
      <alignment vertical="center" wrapText="1"/>
      <protection locked="0"/>
    </xf>
    <xf numFmtId="0" fontId="25" fillId="0" borderId="1" xfId="0" applyFont="1" applyBorder="1" applyAlignment="1" applyProtection="1">
      <alignment horizontal="left" vertical="center" wrapText="1"/>
      <protection locked="0"/>
    </xf>
    <xf numFmtId="0" fontId="0" fillId="0" borderId="1" xfId="0" applyBorder="1"/>
    <xf numFmtId="0" fontId="0" fillId="0" borderId="1" xfId="0" applyBorder="1" applyAlignment="1">
      <alignment wrapText="1"/>
    </xf>
    <xf numFmtId="0" fontId="29" fillId="0" borderId="1" xfId="0" applyFont="1" applyBorder="1" applyAlignment="1" applyProtection="1">
      <alignment horizontal="center" vertical="center"/>
    </xf>
    <xf numFmtId="0" fontId="16" fillId="4" borderId="1" xfId="0" applyFont="1" applyFill="1" applyBorder="1" applyAlignment="1" applyProtection="1">
      <alignment horizontal="center" vertical="center"/>
    </xf>
    <xf numFmtId="0" fontId="8" fillId="0" borderId="1" xfId="0" applyFont="1" applyBorder="1" applyAlignment="1" applyProtection="1">
      <alignment vertical="top" wrapText="1"/>
      <protection locked="0"/>
    </xf>
    <xf numFmtId="0" fontId="21" fillId="0" borderId="5" xfId="0" applyFont="1" applyFill="1" applyBorder="1" applyAlignment="1" applyProtection="1">
      <alignment horizontal="center" vertical="center"/>
    </xf>
    <xf numFmtId="0" fontId="19" fillId="7" borderId="1" xfId="0" applyFont="1" applyFill="1" applyBorder="1" applyAlignment="1" applyProtection="1">
      <alignment vertical="top"/>
      <protection locked="0"/>
    </xf>
    <xf numFmtId="0" fontId="23" fillId="4" borderId="1" xfId="0" applyFont="1" applyFill="1" applyBorder="1" applyAlignment="1" applyProtection="1">
      <alignment horizontal="center" vertical="top" wrapText="1"/>
    </xf>
    <xf numFmtId="0" fontId="8" fillId="4" borderId="1" xfId="0" applyFont="1" applyFill="1" applyBorder="1" applyAlignment="1" applyProtection="1">
      <alignment horizontal="center" vertical="top" wrapText="1"/>
    </xf>
    <xf numFmtId="0" fontId="8" fillId="0" borderId="1" xfId="0" applyFont="1" applyBorder="1" applyAlignment="1" applyProtection="1">
      <alignment horizontal="left" vertical="top" wrapText="1"/>
      <protection locked="0"/>
    </xf>
    <xf numFmtId="0" fontId="3"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justify" vertical="center" wrapText="1"/>
    </xf>
    <xf numFmtId="0" fontId="3" fillId="0" borderId="0" xfId="0" applyFont="1" applyAlignment="1">
      <alignment horizontal="justify" vertical="center"/>
    </xf>
    <xf numFmtId="0" fontId="4" fillId="0" borderId="0" xfId="0" applyFont="1" applyAlignment="1">
      <alignment vertical="center" wrapText="1"/>
    </xf>
    <xf numFmtId="0" fontId="15" fillId="0" borderId="6" xfId="0" applyFont="1" applyBorder="1" applyProtection="1"/>
    <xf numFmtId="0" fontId="15" fillId="0" borderId="2" xfId="0" applyFont="1" applyBorder="1" applyProtection="1"/>
    <xf numFmtId="0" fontId="15" fillId="0" borderId="7" xfId="0" applyFont="1" applyBorder="1" applyProtection="1"/>
    <xf numFmtId="0" fontId="15" fillId="0" borderId="6" xfId="0" applyFont="1" applyBorder="1" applyAlignment="1" applyProtection="1">
      <alignment horizontal="center" vertical="center"/>
    </xf>
    <xf numFmtId="0" fontId="15" fillId="0" borderId="2" xfId="0" applyFont="1" applyBorder="1" applyAlignment="1" applyProtection="1">
      <alignment horizontal="center" vertical="center"/>
    </xf>
    <xf numFmtId="0" fontId="15" fillId="0" borderId="7" xfId="0" applyFont="1" applyBorder="1" applyAlignment="1" applyProtection="1">
      <alignment horizontal="center" vertical="center"/>
    </xf>
    <xf numFmtId="49" fontId="30" fillId="0" borderId="0" xfId="0" applyNumberFormat="1" applyFont="1" applyAlignment="1" applyProtection="1">
      <alignment horizontal="right"/>
    </xf>
    <xf numFmtId="49" fontId="19" fillId="0" borderId="0" xfId="0" applyNumberFormat="1" applyFont="1" applyAlignment="1" applyProtection="1">
      <alignment horizontal="right" wrapText="1"/>
    </xf>
    <xf numFmtId="49" fontId="4" fillId="3" borderId="0" xfId="0" applyNumberFormat="1" applyFont="1" applyFill="1" applyAlignment="1" applyProtection="1">
      <alignment horizontal="center" vertical="center" wrapText="1"/>
    </xf>
    <xf numFmtId="0" fontId="4" fillId="0" borderId="0" xfId="0" applyFont="1" applyAlignment="1" applyProtection="1">
      <alignment horizontal="center" vertical="center" wrapText="1"/>
    </xf>
    <xf numFmtId="49" fontId="5" fillId="0" borderId="9" xfId="0" applyNumberFormat="1" applyFont="1" applyFill="1" applyBorder="1" applyAlignment="1" applyProtection="1">
      <alignment horizontal="center" vertical="center" wrapText="1"/>
      <protection locked="0"/>
    </xf>
    <xf numFmtId="49" fontId="22" fillId="2" borderId="4" xfId="0" applyNumberFormat="1" applyFont="1" applyFill="1" applyBorder="1" applyAlignment="1" applyProtection="1">
      <alignment horizontal="center" vertical="center" wrapText="1"/>
    </xf>
    <xf numFmtId="49" fontId="22" fillId="2" borderId="5" xfId="0" applyNumberFormat="1" applyFont="1" applyFill="1" applyBorder="1" applyAlignment="1" applyProtection="1">
      <alignment horizontal="center" vertical="center" wrapText="1"/>
    </xf>
    <xf numFmtId="0" fontId="8" fillId="2" borderId="4" xfId="0" applyFont="1" applyFill="1" applyBorder="1" applyAlignment="1" applyProtection="1">
      <alignment horizontal="center" vertical="center" wrapText="1"/>
    </xf>
    <xf numFmtId="0" fontId="8" fillId="2" borderId="5" xfId="0" applyFont="1" applyFill="1" applyBorder="1" applyAlignment="1" applyProtection="1">
      <alignment horizontal="center" vertical="center" wrapText="1"/>
    </xf>
    <xf numFmtId="0" fontId="8" fillId="2" borderId="1" xfId="0" applyFont="1" applyFill="1" applyBorder="1" applyAlignment="1" applyProtection="1">
      <alignment horizontal="center" vertical="center" wrapText="1"/>
    </xf>
    <xf numFmtId="0" fontId="8" fillId="4" borderId="1" xfId="0" applyFont="1" applyFill="1" applyBorder="1" applyAlignment="1" applyProtection="1">
      <alignment horizontal="center" vertical="center" wrapText="1"/>
    </xf>
    <xf numFmtId="0" fontId="3" fillId="0" borderId="0" xfId="0" applyFont="1" applyAlignment="1" applyProtection="1">
      <alignment wrapText="1"/>
    </xf>
    <xf numFmtId="0" fontId="8" fillId="0" borderId="6" xfId="0" applyFont="1" applyBorder="1" applyAlignment="1" applyProtection="1">
      <alignment horizontal="left" vertical="top"/>
      <protection locked="0"/>
    </xf>
    <xf numFmtId="0" fontId="8" fillId="0" borderId="2" xfId="0" applyFont="1" applyBorder="1" applyAlignment="1" applyProtection="1">
      <alignment horizontal="left" vertical="top"/>
      <protection locked="0"/>
    </xf>
    <xf numFmtId="0" fontId="8" fillId="0" borderId="7" xfId="0" applyFont="1" applyBorder="1" applyAlignment="1" applyProtection="1">
      <alignment horizontal="left" vertical="top"/>
      <protection locked="0"/>
    </xf>
    <xf numFmtId="0" fontId="17" fillId="0" borderId="0" xfId="0" applyFont="1" applyFill="1" applyBorder="1" applyAlignment="1" applyProtection="1">
      <alignment vertical="center" wrapText="1"/>
      <protection locked="0"/>
    </xf>
    <xf numFmtId="0" fontId="17" fillId="0" borderId="0" xfId="0" applyFont="1" applyAlignment="1" applyProtection="1">
      <alignment horizontal="left" vertical="center" wrapText="1"/>
      <protection locked="0"/>
    </xf>
    <xf numFmtId="0" fontId="14" fillId="0" borderId="0" xfId="0" applyFont="1" applyAlignment="1" applyProtection="1">
      <alignment horizontal="left" vertical="center" wrapText="1"/>
      <protection locked="0"/>
    </xf>
    <xf numFmtId="0" fontId="19" fillId="0" borderId="0" xfId="1" applyFont="1" applyFill="1" applyAlignment="1" applyProtection="1">
      <alignment horizontal="left" vertical="center" wrapText="1"/>
      <protection locked="0"/>
    </xf>
    <xf numFmtId="0" fontId="19" fillId="0" borderId="0" xfId="1" applyFont="1" applyFill="1" applyAlignment="1" applyProtection="1">
      <alignment horizontal="left" vertical="center"/>
      <protection locked="0"/>
    </xf>
    <xf numFmtId="49" fontId="19" fillId="0" borderId="0" xfId="0" applyNumberFormat="1" applyFont="1" applyAlignment="1" applyProtection="1">
      <alignment horizontal="left" wrapText="1"/>
      <protection locked="0"/>
    </xf>
    <xf numFmtId="49" fontId="19" fillId="0" borderId="0" xfId="0" applyNumberFormat="1" applyFont="1" applyAlignment="1" applyProtection="1">
      <alignment horizontal="left"/>
      <protection locked="0"/>
    </xf>
    <xf numFmtId="0" fontId="26" fillId="6" borderId="0" xfId="0" applyFont="1" applyFill="1" applyAlignment="1">
      <alignment horizontal="center" vertical="center"/>
    </xf>
    <xf numFmtId="0" fontId="1" fillId="0" borderId="0" xfId="0" applyFont="1" applyAlignment="1">
      <alignment horizontal="center" wrapText="1"/>
    </xf>
    <xf numFmtId="0" fontId="0" fillId="0" borderId="0" xfId="0" applyAlignment="1">
      <alignment horizontal="center" wrapText="1"/>
    </xf>
    <xf numFmtId="49" fontId="22" fillId="2" borderId="1" xfId="0" applyNumberFormat="1"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2" xfId="0" applyFont="1" applyFill="1" applyBorder="1" applyAlignment="1" applyProtection="1">
      <alignment horizontal="center" vertical="center" wrapText="1"/>
    </xf>
    <xf numFmtId="0" fontId="8" fillId="4" borderId="7" xfId="0" applyFont="1" applyFill="1" applyBorder="1" applyAlignment="1" applyProtection="1">
      <alignment horizontal="center" vertical="center" wrapText="1"/>
    </xf>
  </cellXfs>
  <cellStyles count="2">
    <cellStyle name="Normal" xfId="0" builtinId="0"/>
    <cellStyle name="Normal 3" xfId="1"/>
  </cellStyles>
  <dxfs count="32">
    <dxf>
      <fill>
        <patternFill>
          <bgColor theme="8" tint="0.39994506668294322"/>
        </pattern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patternFill>
          <bgColor rgb="FF0070C0"/>
        </pattern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40000610370189521"/>
          </stop>
          <stop position="0.5">
            <color theme="4" tint="0.59999389629810485"/>
          </stop>
          <stop position="1">
            <color theme="4" tint="0.40000610370189521"/>
          </stop>
        </gradientFill>
      </fill>
    </dxf>
  </dxfs>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5"/>
  <sheetViews>
    <sheetView view="pageBreakPreview" zoomScaleSheetLayoutView="100" workbookViewId="0">
      <selection activeCell="B11" sqref="B11"/>
    </sheetView>
  </sheetViews>
  <sheetFormatPr defaultColWidth="9.140625" defaultRowHeight="12.75" x14ac:dyDescent="0.2"/>
  <cols>
    <col min="1" max="2" width="25.7109375" style="1" customWidth="1"/>
    <col min="3" max="4" width="20.7109375" style="1" customWidth="1"/>
    <col min="5" max="16384" width="9.140625" style="1"/>
  </cols>
  <sheetData>
    <row r="1" spans="1:4" ht="80.25" customHeight="1" x14ac:dyDescent="0.2">
      <c r="A1" s="86" t="s">
        <v>14</v>
      </c>
      <c r="B1" s="87"/>
      <c r="C1" s="87"/>
      <c r="D1" s="87"/>
    </row>
    <row r="2" spans="1:4" ht="171.75" customHeight="1" x14ac:dyDescent="0.2">
      <c r="A2" s="88" t="s">
        <v>15</v>
      </c>
      <c r="B2" s="89"/>
      <c r="C2" s="89"/>
      <c r="D2" s="89"/>
    </row>
    <row r="4" spans="1:4" ht="20.100000000000001" customHeight="1" x14ac:dyDescent="0.2">
      <c r="A4" s="3" t="e">
        <f>"1. პროექტის შიფრი: "&amp;#REF!</f>
        <v>#REF!</v>
      </c>
      <c r="B4" s="5"/>
    </row>
    <row r="5" spans="1:4" ht="60" customHeight="1" x14ac:dyDescent="0.2">
      <c r="A5" s="90" t="e">
        <f>"2. პროექტის სახელწოდება: "&amp;#REF!</f>
        <v>#REF!</v>
      </c>
      <c r="B5" s="90"/>
      <c r="C5" s="90"/>
      <c r="D5" s="90"/>
    </row>
    <row r="6" spans="1:4" ht="20.100000000000001" customHeight="1" x14ac:dyDescent="0.2">
      <c r="A6" s="3" t="e">
        <f>"3. პროექტის საერთო ბიუჯეტი (აშშ დოლარი): "&amp;#REF!</f>
        <v>#REF!</v>
      </c>
    </row>
    <row r="7" spans="1:4" ht="20.100000000000001" customHeight="1" x14ac:dyDescent="0.2">
      <c r="A7" s="4" t="s">
        <v>6</v>
      </c>
    </row>
    <row r="8" spans="1:4" ht="20.100000000000001" customHeight="1" x14ac:dyDescent="0.2">
      <c r="A8" s="4" t="e">
        <f>"3.1. ფონდიდან მოთხოვნილი თანხა (აშშ დოლარი): "&amp;#REF!</f>
        <v>#REF!</v>
      </c>
    </row>
    <row r="9" spans="1:4" ht="20.100000000000001" customHeight="1" x14ac:dyDescent="0.2">
      <c r="A9" s="3" t="e">
        <f>"4. პროექტის ხანგრძლივობა (თვეები): "&amp;#REF!</f>
        <v>#REF!</v>
      </c>
    </row>
    <row r="10" spans="1:4" ht="20.100000000000001" customHeight="1" x14ac:dyDescent="0.2">
      <c r="A10" s="3" t="s">
        <v>16</v>
      </c>
    </row>
    <row r="11" spans="1:4" ht="51" x14ac:dyDescent="0.2">
      <c r="A11" s="2" t="s">
        <v>7</v>
      </c>
      <c r="B11" s="2" t="s">
        <v>8</v>
      </c>
      <c r="C11" s="2" t="s">
        <v>9</v>
      </c>
      <c r="D11" s="2" t="s">
        <v>10</v>
      </c>
    </row>
    <row r="12" spans="1:4" x14ac:dyDescent="0.2">
      <c r="A12" s="7"/>
      <c r="B12" s="7"/>
      <c r="C12" s="7"/>
      <c r="D12" s="8"/>
    </row>
    <row r="14" spans="1:4" x14ac:dyDescent="0.2">
      <c r="A14" s="1" t="s">
        <v>11</v>
      </c>
    </row>
    <row r="16" spans="1:4" ht="51" x14ac:dyDescent="0.2">
      <c r="A16" s="2" t="s">
        <v>12</v>
      </c>
      <c r="B16" s="2" t="s">
        <v>8</v>
      </c>
      <c r="C16" s="2" t="s">
        <v>13</v>
      </c>
      <c r="D16" s="2" t="s">
        <v>10</v>
      </c>
    </row>
    <row r="17" spans="1:4" x14ac:dyDescent="0.2">
      <c r="A17" s="7"/>
      <c r="B17" s="7"/>
      <c r="C17" s="7"/>
      <c r="D17" s="9"/>
    </row>
    <row r="19" spans="1:4" x14ac:dyDescent="0.2">
      <c r="A19" s="1" t="s">
        <v>11</v>
      </c>
    </row>
    <row r="21" spans="1:4" ht="38.25" x14ac:dyDescent="0.2">
      <c r="A21" s="2" t="s">
        <v>0</v>
      </c>
      <c r="B21" s="2" t="s">
        <v>5</v>
      </c>
      <c r="C21" s="6" t="s">
        <v>19</v>
      </c>
      <c r="D21" s="2" t="s">
        <v>10</v>
      </c>
    </row>
    <row r="22" spans="1:4" x14ac:dyDescent="0.2">
      <c r="A22" s="14"/>
      <c r="B22" s="14"/>
      <c r="C22" s="12"/>
      <c r="D22" s="10"/>
    </row>
    <row r="23" spans="1:4" x14ac:dyDescent="0.2">
      <c r="A23" s="15"/>
      <c r="B23" s="15"/>
      <c r="C23" s="13"/>
      <c r="D23" s="11"/>
    </row>
    <row r="24" spans="1:4" x14ac:dyDescent="0.2">
      <c r="A24" s="15"/>
      <c r="B24" s="15"/>
      <c r="C24" s="13"/>
      <c r="D24" s="11"/>
    </row>
    <row r="25" spans="1:4" x14ac:dyDescent="0.2">
      <c r="A25" s="15"/>
      <c r="B25" s="15"/>
      <c r="C25" s="13"/>
      <c r="D25" s="11"/>
    </row>
    <row r="26" spans="1:4" x14ac:dyDescent="0.2">
      <c r="A26" s="15"/>
      <c r="B26" s="15"/>
      <c r="C26" s="13"/>
      <c r="D26" s="11"/>
    </row>
    <row r="27" spans="1:4" x14ac:dyDescent="0.2">
      <c r="A27" s="15"/>
      <c r="B27" s="15"/>
      <c r="C27" s="13"/>
      <c r="D27" s="11"/>
    </row>
    <row r="28" spans="1:4" x14ac:dyDescent="0.2">
      <c r="A28" s="15"/>
      <c r="B28" s="15"/>
      <c r="C28" s="13"/>
      <c r="D28" s="11"/>
    </row>
    <row r="29" spans="1:4" x14ac:dyDescent="0.2">
      <c r="A29" s="15"/>
      <c r="B29" s="15"/>
      <c r="C29" s="13"/>
      <c r="D29" s="11"/>
    </row>
    <row r="30" spans="1:4" x14ac:dyDescent="0.2">
      <c r="A30" s="15"/>
      <c r="B30" s="15"/>
      <c r="C30" s="12"/>
      <c r="D30" s="10"/>
    </row>
    <row r="31" spans="1:4" x14ac:dyDescent="0.2">
      <c r="A31" s="15"/>
      <c r="B31" s="15"/>
      <c r="C31" s="13"/>
      <c r="D31" s="11"/>
    </row>
    <row r="32" spans="1:4" x14ac:dyDescent="0.2">
      <c r="A32" s="15"/>
      <c r="B32" s="15"/>
      <c r="C32" s="13"/>
      <c r="D32" s="11"/>
    </row>
    <row r="33" spans="1:4" x14ac:dyDescent="0.2">
      <c r="A33" s="15"/>
      <c r="B33" s="15"/>
      <c r="C33" s="13"/>
      <c r="D33" s="11"/>
    </row>
    <row r="34" spans="1:4" x14ac:dyDescent="0.2">
      <c r="A34" s="15"/>
      <c r="B34" s="15"/>
      <c r="C34" s="13"/>
      <c r="D34" s="11"/>
    </row>
    <row r="35" spans="1:4" x14ac:dyDescent="0.2">
      <c r="A35" s="15"/>
      <c r="B35" s="15"/>
      <c r="C35" s="13"/>
      <c r="D35" s="11"/>
    </row>
  </sheetData>
  <sheetProtection formatColumns="0" formatRows="0"/>
  <mergeCells count="3">
    <mergeCell ref="A1:D1"/>
    <mergeCell ref="A2:D2"/>
    <mergeCell ref="A5:D5"/>
  </mergeCells>
  <conditionalFormatting sqref="A12:C12 A17:C17 A22:C35">
    <cfRule type="containsBlanks" dxfId="31" priority="1">
      <formula>LEN(TRIM(A12))=0</formula>
    </cfRule>
  </conditionalFormatting>
  <dataValidations count="1">
    <dataValidation type="list" allowBlank="1" showInputMessage="1" showErrorMessage="1" sqref="C22:C35">
      <formula1>orgtypes</formula1>
    </dataValidation>
  </dataValidations>
  <pageMargins left="0.7" right="0.7" top="0.75" bottom="0.25" header="0.3" footer="0.3"/>
  <pageSetup paperSize="9" scale="94" fitToHeight="0" orientation="portrait" r:id="rId1"/>
  <headerFooter>
    <oddHeader>&amp;LSTCU - SRNSF კონკურსი 2015</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137"/>
  <sheetViews>
    <sheetView tabSelected="1" zoomScale="110" zoomScaleNormal="110" zoomScaleSheetLayoutView="100" workbookViewId="0">
      <selection activeCell="C23" sqref="C23"/>
    </sheetView>
  </sheetViews>
  <sheetFormatPr defaultColWidth="9.140625" defaultRowHeight="12.75" x14ac:dyDescent="0.2"/>
  <cols>
    <col min="1" max="1" width="3.28515625" style="32" customWidth="1"/>
    <col min="2" max="2" width="4.5703125" style="20" customWidth="1"/>
    <col min="3" max="3" width="35.7109375" style="16" customWidth="1"/>
    <col min="4" max="15" width="11.5703125" style="16" customWidth="1"/>
    <col min="16" max="16" width="15.140625" style="16" customWidth="1"/>
    <col min="17" max="17" width="13" style="16" customWidth="1"/>
    <col min="18" max="18" width="10.7109375" style="16" customWidth="1"/>
    <col min="19" max="19" width="10.85546875" style="16" customWidth="1"/>
    <col min="20" max="16384" width="9.140625" style="16"/>
  </cols>
  <sheetData>
    <row r="1" spans="1:19" x14ac:dyDescent="0.2">
      <c r="A1" s="31"/>
      <c r="C1" s="22"/>
    </row>
    <row r="2" spans="1:19" x14ac:dyDescent="0.2">
      <c r="A2" s="97" t="s">
        <v>378</v>
      </c>
      <c r="B2" s="97"/>
      <c r="C2" s="97"/>
      <c r="D2" s="97"/>
      <c r="E2" s="97"/>
      <c r="F2" s="97"/>
      <c r="G2" s="97"/>
      <c r="H2" s="97"/>
      <c r="I2" s="97"/>
      <c r="J2" s="97"/>
      <c r="K2" s="97"/>
      <c r="L2" s="97"/>
      <c r="M2" s="97"/>
      <c r="N2" s="97"/>
      <c r="O2" s="97"/>
      <c r="P2" s="97"/>
      <c r="Q2" s="97"/>
      <c r="R2" s="97"/>
      <c r="S2" s="38"/>
    </row>
    <row r="3" spans="1:19" ht="52.5" customHeight="1" x14ac:dyDescent="0.2">
      <c r="A3" s="98" t="s">
        <v>399</v>
      </c>
      <c r="B3" s="98"/>
      <c r="C3" s="98"/>
      <c r="D3" s="98"/>
      <c r="E3" s="98"/>
      <c r="F3" s="98"/>
      <c r="G3" s="98"/>
      <c r="H3" s="98"/>
      <c r="I3" s="98"/>
      <c r="J3" s="98"/>
      <c r="K3" s="98"/>
      <c r="L3" s="98"/>
      <c r="M3" s="98"/>
      <c r="N3" s="98"/>
      <c r="O3" s="98"/>
      <c r="P3" s="98"/>
      <c r="Q3" s="98"/>
      <c r="R3" s="98"/>
      <c r="S3" s="38"/>
    </row>
    <row r="4" spans="1:19" ht="14.25" customHeight="1" x14ac:dyDescent="0.2">
      <c r="A4" s="42"/>
      <c r="B4" s="43"/>
      <c r="C4" s="44"/>
      <c r="D4" s="43"/>
      <c r="E4" s="43"/>
      <c r="F4" s="43"/>
      <c r="G4" s="43"/>
      <c r="H4" s="43"/>
      <c r="I4" s="43"/>
      <c r="J4" s="43"/>
      <c r="K4" s="43"/>
      <c r="L4" s="43"/>
      <c r="M4" s="43"/>
      <c r="N4" s="43"/>
      <c r="O4" s="43"/>
      <c r="P4" s="43"/>
      <c r="Q4" s="43"/>
      <c r="R4" s="43"/>
      <c r="S4" s="38"/>
    </row>
    <row r="5" spans="1:19" ht="30" customHeight="1" x14ac:dyDescent="0.2">
      <c r="A5" s="99" t="s">
        <v>377</v>
      </c>
      <c r="B5" s="99"/>
      <c r="C5" s="99"/>
      <c r="D5" s="99"/>
      <c r="E5" s="99"/>
      <c r="F5" s="99"/>
      <c r="G5" s="99"/>
      <c r="H5" s="99"/>
      <c r="I5" s="99"/>
      <c r="J5" s="99"/>
      <c r="K5" s="99"/>
      <c r="L5" s="99"/>
      <c r="M5" s="99"/>
      <c r="N5" s="99"/>
      <c r="O5" s="99"/>
      <c r="P5" s="99"/>
      <c r="Q5" s="99"/>
      <c r="R5" s="99"/>
      <c r="S5" s="38"/>
    </row>
    <row r="6" spans="1:19" ht="22.5" hidden="1" customHeight="1" x14ac:dyDescent="0.2">
      <c r="A6" s="42"/>
      <c r="B6" s="43"/>
      <c r="C6" s="44"/>
      <c r="D6" s="43"/>
      <c r="E6" s="43"/>
      <c r="F6" s="43"/>
      <c r="G6" s="43"/>
      <c r="H6" s="43"/>
      <c r="I6" s="43"/>
      <c r="J6" s="43"/>
      <c r="K6" s="43"/>
      <c r="L6" s="43"/>
      <c r="M6" s="43"/>
      <c r="N6" s="43"/>
      <c r="O6" s="43"/>
      <c r="P6" s="43"/>
      <c r="Q6" s="43"/>
      <c r="R6" s="43"/>
      <c r="S6" s="38"/>
    </row>
    <row r="7" spans="1:19" hidden="1" x14ac:dyDescent="0.2">
      <c r="A7" s="42"/>
      <c r="B7" s="45" t="s">
        <v>313</v>
      </c>
      <c r="C7" s="46"/>
      <c r="D7" s="47"/>
      <c r="E7" s="47"/>
      <c r="F7" s="47"/>
      <c r="G7" s="47"/>
      <c r="H7" s="47"/>
      <c r="I7" s="47"/>
      <c r="J7" s="47"/>
      <c r="K7" s="47"/>
      <c r="L7" s="47"/>
      <c r="M7" s="47"/>
      <c r="N7" s="47"/>
      <c r="O7" s="47"/>
      <c r="P7" s="47"/>
      <c r="Q7" s="47"/>
      <c r="R7" s="47"/>
      <c r="S7" s="38"/>
    </row>
    <row r="8" spans="1:19" hidden="1" x14ac:dyDescent="0.2">
      <c r="A8" s="42"/>
      <c r="B8" s="45"/>
      <c r="C8" s="46"/>
      <c r="D8" s="47"/>
      <c r="E8" s="47"/>
      <c r="F8" s="47"/>
      <c r="G8" s="47"/>
      <c r="H8" s="47"/>
      <c r="I8" s="47"/>
      <c r="J8" s="47"/>
      <c r="K8" s="47"/>
      <c r="L8" s="47"/>
      <c r="M8" s="47"/>
      <c r="N8" s="47"/>
      <c r="O8" s="47"/>
      <c r="P8" s="47"/>
      <c r="Q8" s="47"/>
      <c r="R8" s="47"/>
      <c r="S8" s="38"/>
    </row>
    <row r="9" spans="1:19" hidden="1" x14ac:dyDescent="0.2">
      <c r="A9" s="42"/>
      <c r="B9" s="46"/>
      <c r="C9" s="46"/>
      <c r="D9" s="47"/>
      <c r="E9" s="47"/>
      <c r="F9" s="47"/>
      <c r="G9" s="47"/>
      <c r="H9" s="47"/>
      <c r="I9" s="47"/>
      <c r="J9" s="47"/>
      <c r="K9" s="47"/>
      <c r="L9" s="47"/>
      <c r="M9" s="47"/>
      <c r="N9" s="47"/>
      <c r="O9" s="47"/>
      <c r="P9" s="47"/>
      <c r="Q9" s="47"/>
      <c r="R9" s="47"/>
      <c r="S9" s="38"/>
    </row>
    <row r="10" spans="1:19" hidden="1" x14ac:dyDescent="0.2">
      <c r="A10" s="42"/>
      <c r="B10" s="46"/>
      <c r="C10" s="46"/>
      <c r="D10" s="43"/>
      <c r="E10" s="43"/>
      <c r="F10" s="43"/>
      <c r="G10" s="43"/>
      <c r="H10" s="43"/>
      <c r="I10" s="43"/>
      <c r="J10" s="43"/>
      <c r="K10" s="43"/>
      <c r="L10" s="43"/>
      <c r="M10" s="43"/>
      <c r="N10" s="43"/>
      <c r="O10" s="43"/>
      <c r="P10" s="43"/>
      <c r="Q10" s="43"/>
      <c r="R10" s="43"/>
      <c r="S10" s="38"/>
    </row>
    <row r="11" spans="1:19" hidden="1" x14ac:dyDescent="0.2">
      <c r="A11" s="42"/>
      <c r="B11" s="46" t="s">
        <v>314</v>
      </c>
      <c r="C11" s="46"/>
      <c r="D11" s="43"/>
      <c r="E11" s="43"/>
      <c r="F11" s="43"/>
      <c r="G11" s="43"/>
      <c r="H11" s="43"/>
      <c r="I11" s="43"/>
      <c r="J11" s="43"/>
      <c r="K11" s="43"/>
      <c r="L11" s="43"/>
      <c r="M11" s="43"/>
      <c r="N11" s="43"/>
      <c r="O11" s="43"/>
      <c r="P11" s="43"/>
      <c r="Q11" s="43"/>
      <c r="R11" s="43"/>
      <c r="S11" s="38"/>
    </row>
    <row r="12" spans="1:19" ht="21" customHeight="1" x14ac:dyDescent="0.2">
      <c r="A12" s="42"/>
      <c r="B12" s="44"/>
      <c r="C12" s="44"/>
      <c r="D12" s="43"/>
      <c r="E12" s="43"/>
      <c r="F12" s="43"/>
      <c r="G12" s="43"/>
      <c r="H12" s="43"/>
      <c r="I12" s="43"/>
      <c r="J12" s="43"/>
      <c r="K12" s="43"/>
      <c r="L12" s="43"/>
      <c r="M12" s="43"/>
      <c r="N12" s="43"/>
      <c r="O12" s="43"/>
      <c r="P12" s="43"/>
      <c r="Q12" s="43"/>
      <c r="R12" s="43"/>
      <c r="S12" s="38"/>
    </row>
    <row r="13" spans="1:19" ht="50.25" customHeight="1" x14ac:dyDescent="0.2">
      <c r="A13" s="100" t="s">
        <v>360</v>
      </c>
      <c r="B13" s="100"/>
      <c r="C13" s="100"/>
      <c r="D13" s="100"/>
      <c r="E13" s="100"/>
      <c r="F13" s="100"/>
      <c r="G13" s="100"/>
      <c r="H13" s="100"/>
      <c r="I13" s="100"/>
      <c r="J13" s="100"/>
      <c r="K13" s="100"/>
      <c r="L13" s="100"/>
      <c r="M13" s="100"/>
      <c r="N13" s="100"/>
      <c r="O13" s="100"/>
      <c r="P13" s="100"/>
      <c r="Q13" s="100"/>
      <c r="R13" s="100"/>
      <c r="S13" s="38"/>
    </row>
    <row r="14" spans="1:19" ht="15" customHeight="1" x14ac:dyDescent="0.2">
      <c r="A14" s="70"/>
      <c r="B14" s="70"/>
      <c r="C14" s="82" t="s">
        <v>376</v>
      </c>
      <c r="D14" s="109"/>
      <c r="E14" s="110"/>
      <c r="F14" s="110"/>
      <c r="G14" s="111"/>
      <c r="H14" s="70"/>
      <c r="I14" s="70"/>
      <c r="J14" s="70"/>
      <c r="K14" s="70"/>
      <c r="L14" s="70"/>
      <c r="M14" s="70"/>
      <c r="N14" s="70"/>
      <c r="O14" s="70"/>
      <c r="P14" s="70"/>
      <c r="Q14" s="70"/>
      <c r="R14" s="70"/>
      <c r="S14" s="38"/>
    </row>
    <row r="15" spans="1:19" ht="15" customHeight="1" x14ac:dyDescent="0.2">
      <c r="A15" s="70"/>
      <c r="B15" s="70"/>
      <c r="C15" s="82" t="s">
        <v>398</v>
      </c>
      <c r="D15" s="109"/>
      <c r="E15" s="110"/>
      <c r="F15" s="110"/>
      <c r="G15" s="111"/>
      <c r="H15" s="70"/>
      <c r="I15" s="70"/>
      <c r="J15" s="70"/>
      <c r="K15" s="70"/>
      <c r="L15" s="70"/>
      <c r="M15" s="70"/>
      <c r="N15" s="70"/>
      <c r="O15" s="70"/>
      <c r="P15" s="70"/>
      <c r="Q15" s="70"/>
      <c r="R15" s="70"/>
      <c r="S15" s="38"/>
    </row>
    <row r="16" spans="1:19" ht="12.75" customHeight="1" x14ac:dyDescent="0.2">
      <c r="A16" s="41"/>
      <c r="B16" s="37"/>
      <c r="C16" s="108"/>
      <c r="D16" s="108"/>
      <c r="E16" s="108"/>
      <c r="F16" s="81">
        <v>2.5</v>
      </c>
      <c r="J16" s="40"/>
      <c r="K16" s="40"/>
      <c r="L16" s="40"/>
      <c r="M16" s="40"/>
      <c r="N16" s="40"/>
      <c r="O16" s="40"/>
    </row>
    <row r="17" spans="1:21" x14ac:dyDescent="0.2">
      <c r="A17" s="41"/>
      <c r="B17" s="37"/>
      <c r="C17" s="38"/>
      <c r="D17" s="38"/>
      <c r="E17" s="38"/>
      <c r="F17" s="38"/>
      <c r="G17" s="38"/>
      <c r="H17" s="38"/>
      <c r="I17" s="38"/>
      <c r="J17" s="39"/>
      <c r="K17" s="39"/>
      <c r="L17" s="39"/>
      <c r="M17" s="39"/>
      <c r="N17" s="39"/>
      <c r="O17" s="39"/>
      <c r="P17" s="38"/>
      <c r="Q17" s="38"/>
      <c r="R17" s="38"/>
      <c r="S17" s="38"/>
    </row>
    <row r="18" spans="1:21" ht="15" customHeight="1" x14ac:dyDescent="0.2">
      <c r="A18" s="101"/>
      <c r="B18" s="102" t="s">
        <v>1</v>
      </c>
      <c r="C18" s="104" t="s">
        <v>2</v>
      </c>
      <c r="D18" s="106" t="s">
        <v>365</v>
      </c>
      <c r="E18" s="106"/>
      <c r="F18" s="106" t="s">
        <v>366</v>
      </c>
      <c r="G18" s="106"/>
      <c r="H18" s="106" t="s">
        <v>367</v>
      </c>
      <c r="I18" s="106"/>
      <c r="J18" s="106" t="s">
        <v>368</v>
      </c>
      <c r="K18" s="106"/>
      <c r="L18" s="106" t="s">
        <v>369</v>
      </c>
      <c r="M18" s="106"/>
      <c r="N18" s="106" t="s">
        <v>370</v>
      </c>
      <c r="O18" s="106"/>
      <c r="P18" s="107" t="s">
        <v>3</v>
      </c>
      <c r="Q18" s="107"/>
      <c r="R18" s="107"/>
      <c r="S18" s="107"/>
      <c r="U18" s="17"/>
    </row>
    <row r="19" spans="1:21" ht="60" x14ac:dyDescent="0.2">
      <c r="A19" s="101"/>
      <c r="B19" s="103"/>
      <c r="C19" s="105"/>
      <c r="D19" s="48" t="s">
        <v>345</v>
      </c>
      <c r="E19" s="48" t="s">
        <v>346</v>
      </c>
      <c r="F19" s="48" t="s">
        <v>347</v>
      </c>
      <c r="G19" s="48" t="s">
        <v>348</v>
      </c>
      <c r="H19" s="48" t="s">
        <v>349</v>
      </c>
      <c r="I19" s="48" t="s">
        <v>350</v>
      </c>
      <c r="J19" s="48" t="s">
        <v>351</v>
      </c>
      <c r="K19" s="48" t="s">
        <v>352</v>
      </c>
      <c r="L19" s="48" t="s">
        <v>353</v>
      </c>
      <c r="M19" s="48" t="s">
        <v>354</v>
      </c>
      <c r="N19" s="48" t="s">
        <v>355</v>
      </c>
      <c r="O19" s="48" t="s">
        <v>356</v>
      </c>
      <c r="P19" s="49" t="s">
        <v>371</v>
      </c>
      <c r="Q19" s="49" t="s">
        <v>372</v>
      </c>
      <c r="R19" s="49" t="s">
        <v>373</v>
      </c>
      <c r="S19" s="79" t="s">
        <v>364</v>
      </c>
      <c r="U19" s="17"/>
    </row>
    <row r="20" spans="1:21" s="18" customFormat="1" ht="59.25" customHeight="1" x14ac:dyDescent="0.2">
      <c r="A20" s="35"/>
      <c r="B20" s="50"/>
      <c r="C20" s="51" t="s">
        <v>338</v>
      </c>
      <c r="D20" s="52">
        <f t="shared" ref="D20:O20" si="0">SUM(D21,D32,D43)</f>
        <v>0</v>
      </c>
      <c r="E20" s="52">
        <f t="shared" si="0"/>
        <v>0</v>
      </c>
      <c r="F20" s="52">
        <f>SUM(F21,F32,F43)</f>
        <v>0</v>
      </c>
      <c r="G20" s="52">
        <f t="shared" si="0"/>
        <v>0</v>
      </c>
      <c r="H20" s="52">
        <f t="shared" si="0"/>
        <v>0</v>
      </c>
      <c r="I20" s="52">
        <f t="shared" si="0"/>
        <v>0</v>
      </c>
      <c r="J20" s="52">
        <f t="shared" si="0"/>
        <v>0</v>
      </c>
      <c r="K20" s="52">
        <f t="shared" si="0"/>
        <v>0</v>
      </c>
      <c r="L20" s="52">
        <f t="shared" si="0"/>
        <v>0</v>
      </c>
      <c r="M20" s="52">
        <f t="shared" si="0"/>
        <v>0</v>
      </c>
      <c r="N20" s="52">
        <f t="shared" si="0"/>
        <v>0</v>
      </c>
      <c r="O20" s="52">
        <f t="shared" si="0"/>
        <v>0</v>
      </c>
      <c r="P20" s="53">
        <f>D20+F20+H20+J20+L20+N20</f>
        <v>0</v>
      </c>
      <c r="Q20" s="53">
        <f>E20+G20+I20+K20+M20+O20</f>
        <v>0</v>
      </c>
      <c r="R20" s="53">
        <f>P20+Q20</f>
        <v>0</v>
      </c>
      <c r="S20" s="52">
        <f>R20/$F$16</f>
        <v>0</v>
      </c>
    </row>
    <row r="21" spans="1:21" ht="15" x14ac:dyDescent="0.2">
      <c r="A21" s="36"/>
      <c r="B21" s="54" t="s">
        <v>300</v>
      </c>
      <c r="C21" s="55" t="s">
        <v>301</v>
      </c>
      <c r="D21" s="52">
        <f t="shared" ref="D21:O21" si="1">SUM(D22:D31)</f>
        <v>0</v>
      </c>
      <c r="E21" s="52">
        <f t="shared" si="1"/>
        <v>0</v>
      </c>
      <c r="F21" s="52">
        <f t="shared" si="1"/>
        <v>0</v>
      </c>
      <c r="G21" s="52">
        <f t="shared" si="1"/>
        <v>0</v>
      </c>
      <c r="H21" s="52">
        <f t="shared" si="1"/>
        <v>0</v>
      </c>
      <c r="I21" s="52">
        <f t="shared" si="1"/>
        <v>0</v>
      </c>
      <c r="J21" s="52">
        <f t="shared" si="1"/>
        <v>0</v>
      </c>
      <c r="K21" s="52">
        <f t="shared" si="1"/>
        <v>0</v>
      </c>
      <c r="L21" s="52">
        <f t="shared" si="1"/>
        <v>0</v>
      </c>
      <c r="M21" s="52">
        <f t="shared" si="1"/>
        <v>0</v>
      </c>
      <c r="N21" s="52">
        <f t="shared" si="1"/>
        <v>0</v>
      </c>
      <c r="O21" s="52">
        <f t="shared" si="1"/>
        <v>0</v>
      </c>
      <c r="P21" s="53">
        <f>D21+F21+H21+J21+L21+N21</f>
        <v>0</v>
      </c>
      <c r="Q21" s="53">
        <f>E21+G21+I21+K21+M21+O21</f>
        <v>0</v>
      </c>
      <c r="R21" s="53">
        <f>P21+Q21</f>
        <v>0</v>
      </c>
      <c r="S21" s="52">
        <f t="shared" ref="S21:S84" si="2">R21/$F$16</f>
        <v>0</v>
      </c>
    </row>
    <row r="22" spans="1:21" ht="15" x14ac:dyDescent="0.2">
      <c r="A22" s="36"/>
      <c r="B22" s="54"/>
      <c r="C22" s="56"/>
      <c r="D22" s="57"/>
      <c r="E22" s="57"/>
      <c r="F22" s="57"/>
      <c r="G22" s="57"/>
      <c r="H22" s="57"/>
      <c r="I22" s="57"/>
      <c r="J22" s="57"/>
      <c r="K22" s="57"/>
      <c r="L22" s="57"/>
      <c r="M22" s="57"/>
      <c r="N22" s="57"/>
      <c r="O22" s="57"/>
      <c r="P22" s="53">
        <f t="shared" ref="P22:P79" si="3">D22+F22+H22+J22+L22+N22</f>
        <v>0</v>
      </c>
      <c r="Q22" s="53">
        <f t="shared" ref="Q22:Q79" si="4">E22+G22+I22+K22+M22+O22</f>
        <v>0</v>
      </c>
      <c r="R22" s="53">
        <f t="shared" ref="R22:R115" si="5">P22+Q22</f>
        <v>0</v>
      </c>
      <c r="S22" s="52">
        <f t="shared" si="2"/>
        <v>0</v>
      </c>
    </row>
    <row r="23" spans="1:21" ht="15" x14ac:dyDescent="0.2">
      <c r="A23" s="36"/>
      <c r="B23" s="54"/>
      <c r="C23" s="56"/>
      <c r="D23" s="57"/>
      <c r="E23" s="57"/>
      <c r="F23" s="57"/>
      <c r="G23" s="57"/>
      <c r="H23" s="57"/>
      <c r="I23" s="57"/>
      <c r="J23" s="57"/>
      <c r="K23" s="57"/>
      <c r="L23" s="57"/>
      <c r="M23" s="57"/>
      <c r="N23" s="57"/>
      <c r="O23" s="57"/>
      <c r="P23" s="53">
        <f t="shared" si="3"/>
        <v>0</v>
      </c>
      <c r="Q23" s="53">
        <f t="shared" si="4"/>
        <v>0</v>
      </c>
      <c r="R23" s="53">
        <f t="shared" si="5"/>
        <v>0</v>
      </c>
      <c r="S23" s="52">
        <f t="shared" si="2"/>
        <v>0</v>
      </c>
    </row>
    <row r="24" spans="1:21" ht="15" x14ac:dyDescent="0.2">
      <c r="A24" s="36"/>
      <c r="B24" s="54"/>
      <c r="C24" s="56"/>
      <c r="D24" s="57"/>
      <c r="E24" s="57"/>
      <c r="F24" s="57"/>
      <c r="G24" s="57"/>
      <c r="H24" s="57"/>
      <c r="I24" s="57"/>
      <c r="J24" s="57"/>
      <c r="K24" s="57"/>
      <c r="L24" s="57"/>
      <c r="M24" s="57"/>
      <c r="N24" s="57"/>
      <c r="O24" s="57"/>
      <c r="P24" s="53">
        <f t="shared" si="3"/>
        <v>0</v>
      </c>
      <c r="Q24" s="53">
        <f t="shared" si="4"/>
        <v>0</v>
      </c>
      <c r="R24" s="53">
        <f t="shared" si="5"/>
        <v>0</v>
      </c>
      <c r="S24" s="52">
        <f t="shared" si="2"/>
        <v>0</v>
      </c>
    </row>
    <row r="25" spans="1:21" ht="15" x14ac:dyDescent="0.2">
      <c r="A25" s="36"/>
      <c r="B25" s="54"/>
      <c r="C25" s="56"/>
      <c r="D25" s="57"/>
      <c r="E25" s="57"/>
      <c r="F25" s="57"/>
      <c r="G25" s="57"/>
      <c r="H25" s="57"/>
      <c r="I25" s="57"/>
      <c r="J25" s="57"/>
      <c r="K25" s="57"/>
      <c r="L25" s="57"/>
      <c r="M25" s="57"/>
      <c r="N25" s="57"/>
      <c r="O25" s="57"/>
      <c r="P25" s="53">
        <f t="shared" si="3"/>
        <v>0</v>
      </c>
      <c r="Q25" s="53">
        <f t="shared" si="4"/>
        <v>0</v>
      </c>
      <c r="R25" s="53">
        <f t="shared" si="5"/>
        <v>0</v>
      </c>
      <c r="S25" s="52">
        <f t="shared" si="2"/>
        <v>0</v>
      </c>
    </row>
    <row r="26" spans="1:21" ht="15" x14ac:dyDescent="0.2">
      <c r="A26" s="36"/>
      <c r="B26" s="54"/>
      <c r="C26" s="56"/>
      <c r="D26" s="57"/>
      <c r="E26" s="57"/>
      <c r="F26" s="57"/>
      <c r="G26" s="57"/>
      <c r="H26" s="57"/>
      <c r="I26" s="57"/>
      <c r="J26" s="57"/>
      <c r="K26" s="57"/>
      <c r="L26" s="57"/>
      <c r="M26" s="57"/>
      <c r="N26" s="57"/>
      <c r="O26" s="57"/>
      <c r="P26" s="53">
        <f t="shared" si="3"/>
        <v>0</v>
      </c>
      <c r="Q26" s="53">
        <f t="shared" si="4"/>
        <v>0</v>
      </c>
      <c r="R26" s="53">
        <f t="shared" si="5"/>
        <v>0</v>
      </c>
      <c r="S26" s="52">
        <f t="shared" si="2"/>
        <v>0</v>
      </c>
    </row>
    <row r="27" spans="1:21" ht="15" x14ac:dyDescent="0.2">
      <c r="A27" s="36"/>
      <c r="B27" s="54"/>
      <c r="C27" s="56"/>
      <c r="D27" s="57"/>
      <c r="E27" s="57"/>
      <c r="F27" s="57"/>
      <c r="G27" s="57"/>
      <c r="H27" s="57"/>
      <c r="I27" s="57"/>
      <c r="J27" s="57"/>
      <c r="K27" s="57"/>
      <c r="L27" s="57"/>
      <c r="M27" s="57"/>
      <c r="N27" s="57"/>
      <c r="O27" s="57"/>
      <c r="P27" s="53">
        <f t="shared" si="3"/>
        <v>0</v>
      </c>
      <c r="Q27" s="53">
        <f t="shared" si="4"/>
        <v>0</v>
      </c>
      <c r="R27" s="53">
        <f t="shared" si="5"/>
        <v>0</v>
      </c>
      <c r="S27" s="52">
        <f t="shared" si="2"/>
        <v>0</v>
      </c>
    </row>
    <row r="28" spans="1:21" ht="15" x14ac:dyDescent="0.2">
      <c r="A28" s="36"/>
      <c r="B28" s="54"/>
      <c r="C28" s="56"/>
      <c r="D28" s="57"/>
      <c r="E28" s="57"/>
      <c r="F28" s="57"/>
      <c r="G28" s="57"/>
      <c r="H28" s="57"/>
      <c r="I28" s="57"/>
      <c r="J28" s="57"/>
      <c r="K28" s="57"/>
      <c r="L28" s="57"/>
      <c r="M28" s="57"/>
      <c r="N28" s="57"/>
      <c r="O28" s="57"/>
      <c r="P28" s="53">
        <f t="shared" si="3"/>
        <v>0</v>
      </c>
      <c r="Q28" s="53">
        <f t="shared" si="4"/>
        <v>0</v>
      </c>
      <c r="R28" s="53">
        <f t="shared" si="5"/>
        <v>0</v>
      </c>
      <c r="S28" s="52">
        <f t="shared" si="2"/>
        <v>0</v>
      </c>
    </row>
    <row r="29" spans="1:21" ht="15" x14ac:dyDescent="0.2">
      <c r="A29" s="36"/>
      <c r="B29" s="54"/>
      <c r="C29" s="56"/>
      <c r="D29" s="57"/>
      <c r="E29" s="57"/>
      <c r="F29" s="57"/>
      <c r="G29" s="57"/>
      <c r="H29" s="57"/>
      <c r="I29" s="57"/>
      <c r="J29" s="57"/>
      <c r="K29" s="57"/>
      <c r="L29" s="57"/>
      <c r="M29" s="57"/>
      <c r="N29" s="57"/>
      <c r="O29" s="57"/>
      <c r="P29" s="53">
        <f t="shared" si="3"/>
        <v>0</v>
      </c>
      <c r="Q29" s="53">
        <f t="shared" si="4"/>
        <v>0</v>
      </c>
      <c r="R29" s="53">
        <f t="shared" si="5"/>
        <v>0</v>
      </c>
      <c r="S29" s="52">
        <f t="shared" si="2"/>
        <v>0</v>
      </c>
    </row>
    <row r="30" spans="1:21" ht="15" x14ac:dyDescent="0.2">
      <c r="A30" s="36"/>
      <c r="B30" s="54"/>
      <c r="C30" s="56"/>
      <c r="D30" s="57"/>
      <c r="E30" s="57"/>
      <c r="F30" s="57"/>
      <c r="G30" s="57"/>
      <c r="H30" s="57"/>
      <c r="I30" s="57"/>
      <c r="J30" s="57"/>
      <c r="K30" s="57"/>
      <c r="L30" s="57"/>
      <c r="M30" s="57"/>
      <c r="N30" s="57"/>
      <c r="O30" s="57"/>
      <c r="P30" s="53">
        <f t="shared" si="3"/>
        <v>0</v>
      </c>
      <c r="Q30" s="53">
        <f t="shared" si="4"/>
        <v>0</v>
      </c>
      <c r="R30" s="53">
        <f t="shared" si="5"/>
        <v>0</v>
      </c>
      <c r="S30" s="52">
        <f t="shared" si="2"/>
        <v>0</v>
      </c>
    </row>
    <row r="31" spans="1:21" ht="15" x14ac:dyDescent="0.2">
      <c r="A31" s="36"/>
      <c r="B31" s="54"/>
      <c r="C31" s="56"/>
      <c r="D31" s="57"/>
      <c r="E31" s="57"/>
      <c r="F31" s="57"/>
      <c r="G31" s="57"/>
      <c r="H31" s="57"/>
      <c r="I31" s="57"/>
      <c r="J31" s="57"/>
      <c r="K31" s="57"/>
      <c r="L31" s="57"/>
      <c r="M31" s="57"/>
      <c r="N31" s="57"/>
      <c r="O31" s="57"/>
      <c r="P31" s="53">
        <f t="shared" si="3"/>
        <v>0</v>
      </c>
      <c r="Q31" s="53">
        <f t="shared" si="4"/>
        <v>0</v>
      </c>
      <c r="R31" s="53">
        <f t="shared" si="5"/>
        <v>0</v>
      </c>
      <c r="S31" s="52">
        <f t="shared" si="2"/>
        <v>0</v>
      </c>
    </row>
    <row r="32" spans="1:21" ht="15" x14ac:dyDescent="0.2">
      <c r="A32" s="36"/>
      <c r="B32" s="54" t="s">
        <v>302</v>
      </c>
      <c r="C32" s="58" t="s">
        <v>315</v>
      </c>
      <c r="D32" s="52">
        <f t="shared" ref="D32:I32" si="6">SUM(D33:D42)</f>
        <v>0</v>
      </c>
      <c r="E32" s="52">
        <f t="shared" si="6"/>
        <v>0</v>
      </c>
      <c r="F32" s="52">
        <f t="shared" si="6"/>
        <v>0</v>
      </c>
      <c r="G32" s="52">
        <f t="shared" si="6"/>
        <v>0</v>
      </c>
      <c r="H32" s="52">
        <f t="shared" si="6"/>
        <v>0</v>
      </c>
      <c r="I32" s="52">
        <f t="shared" si="6"/>
        <v>0</v>
      </c>
      <c r="J32" s="52">
        <f t="shared" ref="J32:O32" si="7">SUM(J33:J42)</f>
        <v>0</v>
      </c>
      <c r="K32" s="52">
        <f t="shared" si="7"/>
        <v>0</v>
      </c>
      <c r="L32" s="52">
        <f t="shared" si="7"/>
        <v>0</v>
      </c>
      <c r="M32" s="52">
        <f t="shared" si="7"/>
        <v>0</v>
      </c>
      <c r="N32" s="52">
        <f t="shared" si="7"/>
        <v>0</v>
      </c>
      <c r="O32" s="52">
        <f t="shared" si="7"/>
        <v>0</v>
      </c>
      <c r="P32" s="53">
        <f t="shared" si="3"/>
        <v>0</v>
      </c>
      <c r="Q32" s="53">
        <f t="shared" si="4"/>
        <v>0</v>
      </c>
      <c r="R32" s="53">
        <f t="shared" si="5"/>
        <v>0</v>
      </c>
      <c r="S32" s="52">
        <f t="shared" si="2"/>
        <v>0</v>
      </c>
    </row>
    <row r="33" spans="1:19" ht="15" x14ac:dyDescent="0.2">
      <c r="A33" s="36"/>
      <c r="B33" s="54"/>
      <c r="C33" s="56"/>
      <c r="D33" s="57"/>
      <c r="E33" s="57"/>
      <c r="F33" s="57"/>
      <c r="G33" s="57"/>
      <c r="H33" s="57"/>
      <c r="I33" s="57"/>
      <c r="J33" s="57"/>
      <c r="K33" s="57"/>
      <c r="L33" s="57"/>
      <c r="M33" s="57"/>
      <c r="N33" s="57"/>
      <c r="O33" s="57"/>
      <c r="P33" s="53">
        <f t="shared" si="3"/>
        <v>0</v>
      </c>
      <c r="Q33" s="53">
        <f t="shared" si="4"/>
        <v>0</v>
      </c>
      <c r="R33" s="53">
        <f t="shared" si="5"/>
        <v>0</v>
      </c>
      <c r="S33" s="52">
        <f t="shared" si="2"/>
        <v>0</v>
      </c>
    </row>
    <row r="34" spans="1:19" ht="15" x14ac:dyDescent="0.2">
      <c r="A34" s="36"/>
      <c r="B34" s="54"/>
      <c r="C34" s="56"/>
      <c r="D34" s="57"/>
      <c r="E34" s="57"/>
      <c r="F34" s="57"/>
      <c r="G34" s="57"/>
      <c r="H34" s="57"/>
      <c r="I34" s="57"/>
      <c r="J34" s="57"/>
      <c r="K34" s="57"/>
      <c r="L34" s="57"/>
      <c r="M34" s="57"/>
      <c r="N34" s="57"/>
      <c r="O34" s="57"/>
      <c r="P34" s="53">
        <f t="shared" si="3"/>
        <v>0</v>
      </c>
      <c r="Q34" s="53">
        <f t="shared" si="4"/>
        <v>0</v>
      </c>
      <c r="R34" s="53">
        <f t="shared" si="5"/>
        <v>0</v>
      </c>
      <c r="S34" s="52">
        <f t="shared" si="2"/>
        <v>0</v>
      </c>
    </row>
    <row r="35" spans="1:19" ht="15" x14ac:dyDescent="0.2">
      <c r="A35" s="36"/>
      <c r="B35" s="54"/>
      <c r="C35" s="56"/>
      <c r="D35" s="57"/>
      <c r="E35" s="57"/>
      <c r="F35" s="57"/>
      <c r="G35" s="57"/>
      <c r="H35" s="57"/>
      <c r="I35" s="57"/>
      <c r="J35" s="57"/>
      <c r="K35" s="57"/>
      <c r="L35" s="57"/>
      <c r="M35" s="57"/>
      <c r="N35" s="57"/>
      <c r="O35" s="57"/>
      <c r="P35" s="53">
        <f t="shared" si="3"/>
        <v>0</v>
      </c>
      <c r="Q35" s="53">
        <f t="shared" si="4"/>
        <v>0</v>
      </c>
      <c r="R35" s="53">
        <f t="shared" si="5"/>
        <v>0</v>
      </c>
      <c r="S35" s="52">
        <f t="shared" si="2"/>
        <v>0</v>
      </c>
    </row>
    <row r="36" spans="1:19" ht="15" x14ac:dyDescent="0.2">
      <c r="A36" s="36"/>
      <c r="B36" s="54"/>
      <c r="C36" s="56"/>
      <c r="D36" s="57"/>
      <c r="E36" s="57"/>
      <c r="F36" s="57"/>
      <c r="G36" s="57"/>
      <c r="H36" s="57"/>
      <c r="I36" s="57"/>
      <c r="J36" s="57"/>
      <c r="K36" s="57"/>
      <c r="L36" s="57"/>
      <c r="M36" s="57"/>
      <c r="N36" s="57"/>
      <c r="O36" s="57"/>
      <c r="P36" s="53">
        <f t="shared" si="3"/>
        <v>0</v>
      </c>
      <c r="Q36" s="53">
        <f t="shared" si="4"/>
        <v>0</v>
      </c>
      <c r="R36" s="53">
        <f t="shared" si="5"/>
        <v>0</v>
      </c>
      <c r="S36" s="52">
        <f t="shared" si="2"/>
        <v>0</v>
      </c>
    </row>
    <row r="37" spans="1:19" ht="15" x14ac:dyDescent="0.2">
      <c r="A37" s="36"/>
      <c r="B37" s="54"/>
      <c r="C37" s="56"/>
      <c r="D37" s="57"/>
      <c r="E37" s="57"/>
      <c r="F37" s="57"/>
      <c r="G37" s="57"/>
      <c r="H37" s="57"/>
      <c r="I37" s="57"/>
      <c r="J37" s="57"/>
      <c r="K37" s="57"/>
      <c r="L37" s="57"/>
      <c r="M37" s="57"/>
      <c r="N37" s="57"/>
      <c r="O37" s="57"/>
      <c r="P37" s="53">
        <f t="shared" si="3"/>
        <v>0</v>
      </c>
      <c r="Q37" s="53">
        <f t="shared" si="4"/>
        <v>0</v>
      </c>
      <c r="R37" s="53">
        <f t="shared" si="5"/>
        <v>0</v>
      </c>
      <c r="S37" s="52">
        <f t="shared" si="2"/>
        <v>0</v>
      </c>
    </row>
    <row r="38" spans="1:19" ht="15" x14ac:dyDescent="0.2">
      <c r="A38" s="36"/>
      <c r="B38" s="54"/>
      <c r="C38" s="56"/>
      <c r="D38" s="57"/>
      <c r="E38" s="57"/>
      <c r="F38" s="57"/>
      <c r="G38" s="57"/>
      <c r="H38" s="57"/>
      <c r="I38" s="57"/>
      <c r="J38" s="57"/>
      <c r="K38" s="57"/>
      <c r="L38" s="57"/>
      <c r="M38" s="57"/>
      <c r="N38" s="57"/>
      <c r="O38" s="57"/>
      <c r="P38" s="53">
        <f t="shared" si="3"/>
        <v>0</v>
      </c>
      <c r="Q38" s="53">
        <f t="shared" si="4"/>
        <v>0</v>
      </c>
      <c r="R38" s="53">
        <f t="shared" si="5"/>
        <v>0</v>
      </c>
      <c r="S38" s="52">
        <f t="shared" si="2"/>
        <v>0</v>
      </c>
    </row>
    <row r="39" spans="1:19" ht="15" x14ac:dyDescent="0.2">
      <c r="A39" s="36"/>
      <c r="B39" s="54"/>
      <c r="C39" s="56"/>
      <c r="D39" s="57"/>
      <c r="E39" s="57"/>
      <c r="F39" s="57"/>
      <c r="G39" s="57"/>
      <c r="H39" s="57"/>
      <c r="I39" s="57"/>
      <c r="J39" s="57"/>
      <c r="K39" s="57"/>
      <c r="L39" s="57"/>
      <c r="M39" s="57"/>
      <c r="N39" s="57"/>
      <c r="O39" s="57"/>
      <c r="P39" s="53">
        <f t="shared" si="3"/>
        <v>0</v>
      </c>
      <c r="Q39" s="53">
        <f t="shared" si="4"/>
        <v>0</v>
      </c>
      <c r="R39" s="53">
        <f t="shared" si="5"/>
        <v>0</v>
      </c>
      <c r="S39" s="52">
        <f t="shared" si="2"/>
        <v>0</v>
      </c>
    </row>
    <row r="40" spans="1:19" ht="15" x14ac:dyDescent="0.2">
      <c r="A40" s="36"/>
      <c r="B40" s="54"/>
      <c r="C40" s="56"/>
      <c r="D40" s="57"/>
      <c r="E40" s="57"/>
      <c r="F40" s="57"/>
      <c r="G40" s="57"/>
      <c r="H40" s="57"/>
      <c r="I40" s="57"/>
      <c r="J40" s="57"/>
      <c r="K40" s="57"/>
      <c r="L40" s="57"/>
      <c r="M40" s="57"/>
      <c r="N40" s="57"/>
      <c r="O40" s="57"/>
      <c r="P40" s="53">
        <f t="shared" si="3"/>
        <v>0</v>
      </c>
      <c r="Q40" s="53">
        <f t="shared" si="4"/>
        <v>0</v>
      </c>
      <c r="R40" s="53">
        <f t="shared" si="5"/>
        <v>0</v>
      </c>
      <c r="S40" s="52">
        <f t="shared" si="2"/>
        <v>0</v>
      </c>
    </row>
    <row r="41" spans="1:19" ht="15" x14ac:dyDescent="0.2">
      <c r="A41" s="36"/>
      <c r="B41" s="54"/>
      <c r="C41" s="56"/>
      <c r="D41" s="57"/>
      <c r="E41" s="57"/>
      <c r="F41" s="57"/>
      <c r="G41" s="57"/>
      <c r="H41" s="57"/>
      <c r="I41" s="57"/>
      <c r="J41" s="57"/>
      <c r="K41" s="57"/>
      <c r="L41" s="57"/>
      <c r="M41" s="57"/>
      <c r="N41" s="57"/>
      <c r="O41" s="57"/>
      <c r="P41" s="53">
        <f t="shared" si="3"/>
        <v>0</v>
      </c>
      <c r="Q41" s="53">
        <f t="shared" si="4"/>
        <v>0</v>
      </c>
      <c r="R41" s="53">
        <f t="shared" si="5"/>
        <v>0</v>
      </c>
      <c r="S41" s="52">
        <f t="shared" si="2"/>
        <v>0</v>
      </c>
    </row>
    <row r="42" spans="1:19" ht="15" x14ac:dyDescent="0.2">
      <c r="A42" s="36"/>
      <c r="B42" s="54"/>
      <c r="C42" s="56"/>
      <c r="D42" s="57"/>
      <c r="E42" s="57"/>
      <c r="F42" s="57"/>
      <c r="G42" s="57"/>
      <c r="H42" s="57"/>
      <c r="I42" s="57"/>
      <c r="J42" s="57"/>
      <c r="K42" s="57"/>
      <c r="L42" s="57"/>
      <c r="M42" s="57"/>
      <c r="N42" s="57"/>
      <c r="O42" s="57"/>
      <c r="P42" s="53">
        <f t="shared" si="3"/>
        <v>0</v>
      </c>
      <c r="Q42" s="53">
        <f t="shared" si="4"/>
        <v>0</v>
      </c>
      <c r="R42" s="53">
        <f t="shared" si="5"/>
        <v>0</v>
      </c>
      <c r="S42" s="52">
        <f t="shared" si="2"/>
        <v>0</v>
      </c>
    </row>
    <row r="43" spans="1:19" ht="15" x14ac:dyDescent="0.2">
      <c r="A43" s="36"/>
      <c r="B43" s="54" t="s">
        <v>317</v>
      </c>
      <c r="C43" s="58" t="s">
        <v>316</v>
      </c>
      <c r="D43" s="52">
        <f t="shared" ref="D43:I43" si="8">SUM(D44:D53)</f>
        <v>0</v>
      </c>
      <c r="E43" s="52">
        <f t="shared" si="8"/>
        <v>0</v>
      </c>
      <c r="F43" s="52">
        <f t="shared" si="8"/>
        <v>0</v>
      </c>
      <c r="G43" s="52">
        <f t="shared" si="8"/>
        <v>0</v>
      </c>
      <c r="H43" s="52">
        <f t="shared" si="8"/>
        <v>0</v>
      </c>
      <c r="I43" s="52">
        <f t="shared" si="8"/>
        <v>0</v>
      </c>
      <c r="J43" s="52">
        <f t="shared" ref="J43:O43" si="9">SUM(J44:J53)</f>
        <v>0</v>
      </c>
      <c r="K43" s="52">
        <f t="shared" si="9"/>
        <v>0</v>
      </c>
      <c r="L43" s="52">
        <f t="shared" si="9"/>
        <v>0</v>
      </c>
      <c r="M43" s="52">
        <f t="shared" si="9"/>
        <v>0</v>
      </c>
      <c r="N43" s="52">
        <f t="shared" si="9"/>
        <v>0</v>
      </c>
      <c r="O43" s="52">
        <f t="shared" si="9"/>
        <v>0</v>
      </c>
      <c r="P43" s="53">
        <f t="shared" si="3"/>
        <v>0</v>
      </c>
      <c r="Q43" s="53">
        <f t="shared" si="4"/>
        <v>0</v>
      </c>
      <c r="R43" s="53">
        <f t="shared" si="5"/>
        <v>0</v>
      </c>
      <c r="S43" s="52">
        <f t="shared" si="2"/>
        <v>0</v>
      </c>
    </row>
    <row r="44" spans="1:19" ht="15" x14ac:dyDescent="0.2">
      <c r="A44" s="36"/>
      <c r="B44" s="54"/>
      <c r="C44" s="56"/>
      <c r="D44" s="57"/>
      <c r="E44" s="57"/>
      <c r="F44" s="57"/>
      <c r="G44" s="57"/>
      <c r="H44" s="57"/>
      <c r="I44" s="57"/>
      <c r="J44" s="57"/>
      <c r="K44" s="57"/>
      <c r="L44" s="57"/>
      <c r="M44" s="57"/>
      <c r="N44" s="57"/>
      <c r="O44" s="57"/>
      <c r="P44" s="53">
        <f t="shared" si="3"/>
        <v>0</v>
      </c>
      <c r="Q44" s="53">
        <f t="shared" si="4"/>
        <v>0</v>
      </c>
      <c r="R44" s="53">
        <f t="shared" si="5"/>
        <v>0</v>
      </c>
      <c r="S44" s="52">
        <f t="shared" si="2"/>
        <v>0</v>
      </c>
    </row>
    <row r="45" spans="1:19" ht="15" x14ac:dyDescent="0.2">
      <c r="A45" s="36"/>
      <c r="B45" s="54"/>
      <c r="C45" s="59"/>
      <c r="D45" s="57"/>
      <c r="E45" s="57"/>
      <c r="F45" s="57"/>
      <c r="G45" s="57"/>
      <c r="H45" s="57"/>
      <c r="I45" s="57"/>
      <c r="J45" s="57"/>
      <c r="K45" s="57"/>
      <c r="L45" s="57"/>
      <c r="M45" s="57"/>
      <c r="N45" s="57"/>
      <c r="O45" s="57"/>
      <c r="P45" s="53">
        <f t="shared" si="3"/>
        <v>0</v>
      </c>
      <c r="Q45" s="53">
        <f t="shared" si="4"/>
        <v>0</v>
      </c>
      <c r="R45" s="53">
        <f t="shared" si="5"/>
        <v>0</v>
      </c>
      <c r="S45" s="52">
        <f t="shared" si="2"/>
        <v>0</v>
      </c>
    </row>
    <row r="46" spans="1:19" ht="15" x14ac:dyDescent="0.2">
      <c r="A46" s="36"/>
      <c r="B46" s="54"/>
      <c r="C46" s="56"/>
      <c r="D46" s="57"/>
      <c r="E46" s="57"/>
      <c r="F46" s="57"/>
      <c r="G46" s="57"/>
      <c r="H46" s="57"/>
      <c r="I46" s="57"/>
      <c r="J46" s="57"/>
      <c r="K46" s="57"/>
      <c r="L46" s="57"/>
      <c r="M46" s="57"/>
      <c r="N46" s="57"/>
      <c r="O46" s="57"/>
      <c r="P46" s="53">
        <f t="shared" si="3"/>
        <v>0</v>
      </c>
      <c r="Q46" s="53">
        <f t="shared" si="4"/>
        <v>0</v>
      </c>
      <c r="R46" s="53">
        <f t="shared" si="5"/>
        <v>0</v>
      </c>
      <c r="S46" s="52">
        <f t="shared" si="2"/>
        <v>0</v>
      </c>
    </row>
    <row r="47" spans="1:19" ht="15" x14ac:dyDescent="0.2">
      <c r="A47" s="36"/>
      <c r="B47" s="54"/>
      <c r="C47" s="56"/>
      <c r="D47" s="57"/>
      <c r="E47" s="57"/>
      <c r="F47" s="57"/>
      <c r="G47" s="57"/>
      <c r="H47" s="57"/>
      <c r="I47" s="57"/>
      <c r="J47" s="57"/>
      <c r="K47" s="57"/>
      <c r="L47" s="57"/>
      <c r="M47" s="57"/>
      <c r="N47" s="57"/>
      <c r="O47" s="57"/>
      <c r="P47" s="53">
        <f t="shared" si="3"/>
        <v>0</v>
      </c>
      <c r="Q47" s="53">
        <f t="shared" si="4"/>
        <v>0</v>
      </c>
      <c r="R47" s="53">
        <f t="shared" si="5"/>
        <v>0</v>
      </c>
      <c r="S47" s="52">
        <f t="shared" si="2"/>
        <v>0</v>
      </c>
    </row>
    <row r="48" spans="1:19" ht="15" x14ac:dyDescent="0.2">
      <c r="A48" s="36"/>
      <c r="B48" s="54"/>
      <c r="C48" s="56"/>
      <c r="D48" s="57"/>
      <c r="E48" s="57"/>
      <c r="F48" s="57"/>
      <c r="G48" s="57"/>
      <c r="H48" s="57"/>
      <c r="I48" s="57"/>
      <c r="J48" s="57"/>
      <c r="K48" s="57"/>
      <c r="L48" s="57"/>
      <c r="M48" s="57"/>
      <c r="N48" s="57"/>
      <c r="O48" s="57"/>
      <c r="P48" s="53">
        <f t="shared" si="3"/>
        <v>0</v>
      </c>
      <c r="Q48" s="53">
        <f t="shared" si="4"/>
        <v>0</v>
      </c>
      <c r="R48" s="53">
        <f t="shared" si="5"/>
        <v>0</v>
      </c>
      <c r="S48" s="52">
        <f t="shared" si="2"/>
        <v>0</v>
      </c>
    </row>
    <row r="49" spans="1:19" ht="15" x14ac:dyDescent="0.2">
      <c r="A49" s="36"/>
      <c r="B49" s="54"/>
      <c r="C49" s="56"/>
      <c r="D49" s="57"/>
      <c r="E49" s="57"/>
      <c r="F49" s="57"/>
      <c r="G49" s="57"/>
      <c r="H49" s="57"/>
      <c r="I49" s="57"/>
      <c r="J49" s="57"/>
      <c r="K49" s="57"/>
      <c r="L49" s="57"/>
      <c r="M49" s="57"/>
      <c r="N49" s="57"/>
      <c r="O49" s="57"/>
      <c r="P49" s="53">
        <f t="shared" si="3"/>
        <v>0</v>
      </c>
      <c r="Q49" s="53">
        <f t="shared" si="4"/>
        <v>0</v>
      </c>
      <c r="R49" s="53">
        <f t="shared" si="5"/>
        <v>0</v>
      </c>
      <c r="S49" s="52">
        <f t="shared" si="2"/>
        <v>0</v>
      </c>
    </row>
    <row r="50" spans="1:19" ht="15" x14ac:dyDescent="0.2">
      <c r="A50" s="36"/>
      <c r="B50" s="54"/>
      <c r="C50" s="56"/>
      <c r="D50" s="57"/>
      <c r="E50" s="57"/>
      <c r="F50" s="57"/>
      <c r="G50" s="57"/>
      <c r="H50" s="57"/>
      <c r="I50" s="57"/>
      <c r="J50" s="57"/>
      <c r="K50" s="57"/>
      <c r="L50" s="57"/>
      <c r="M50" s="57"/>
      <c r="N50" s="57"/>
      <c r="O50" s="57"/>
      <c r="P50" s="53">
        <f t="shared" si="3"/>
        <v>0</v>
      </c>
      <c r="Q50" s="53">
        <f t="shared" si="4"/>
        <v>0</v>
      </c>
      <c r="R50" s="53">
        <f t="shared" si="5"/>
        <v>0</v>
      </c>
      <c r="S50" s="52">
        <f t="shared" si="2"/>
        <v>0</v>
      </c>
    </row>
    <row r="51" spans="1:19" ht="15" x14ac:dyDescent="0.2">
      <c r="A51" s="36"/>
      <c r="B51" s="54"/>
      <c r="C51" s="56"/>
      <c r="D51" s="57"/>
      <c r="E51" s="57"/>
      <c r="F51" s="57"/>
      <c r="G51" s="57"/>
      <c r="H51" s="57"/>
      <c r="I51" s="57"/>
      <c r="J51" s="57"/>
      <c r="K51" s="57"/>
      <c r="L51" s="57"/>
      <c r="M51" s="57"/>
      <c r="N51" s="57"/>
      <c r="O51" s="57"/>
      <c r="P51" s="53">
        <f t="shared" si="3"/>
        <v>0</v>
      </c>
      <c r="Q51" s="53">
        <f t="shared" si="4"/>
        <v>0</v>
      </c>
      <c r="R51" s="53">
        <f t="shared" si="5"/>
        <v>0</v>
      </c>
      <c r="S51" s="52">
        <f t="shared" si="2"/>
        <v>0</v>
      </c>
    </row>
    <row r="52" spans="1:19" ht="15" x14ac:dyDescent="0.2">
      <c r="A52" s="36"/>
      <c r="B52" s="54"/>
      <c r="C52" s="56"/>
      <c r="D52" s="57"/>
      <c r="E52" s="57"/>
      <c r="F52" s="57"/>
      <c r="G52" s="57"/>
      <c r="H52" s="57"/>
      <c r="I52" s="57"/>
      <c r="J52" s="57"/>
      <c r="K52" s="57"/>
      <c r="L52" s="57"/>
      <c r="M52" s="57"/>
      <c r="N52" s="57"/>
      <c r="O52" s="57"/>
      <c r="P52" s="53">
        <f t="shared" si="3"/>
        <v>0</v>
      </c>
      <c r="Q52" s="53">
        <f t="shared" si="4"/>
        <v>0</v>
      </c>
      <c r="R52" s="53">
        <f t="shared" si="5"/>
        <v>0</v>
      </c>
      <c r="S52" s="52">
        <f t="shared" si="2"/>
        <v>0</v>
      </c>
    </row>
    <row r="53" spans="1:19" ht="15" x14ac:dyDescent="0.2">
      <c r="A53" s="36"/>
      <c r="B53" s="54"/>
      <c r="C53" s="56"/>
      <c r="D53" s="57"/>
      <c r="E53" s="57"/>
      <c r="F53" s="57"/>
      <c r="G53" s="57"/>
      <c r="H53" s="57"/>
      <c r="I53" s="57"/>
      <c r="J53" s="57"/>
      <c r="K53" s="57"/>
      <c r="L53" s="57"/>
      <c r="M53" s="57"/>
      <c r="N53" s="57"/>
      <c r="O53" s="57"/>
      <c r="P53" s="53">
        <f t="shared" si="3"/>
        <v>0</v>
      </c>
      <c r="Q53" s="53">
        <f t="shared" si="4"/>
        <v>0</v>
      </c>
      <c r="R53" s="53">
        <f t="shared" si="5"/>
        <v>0</v>
      </c>
      <c r="S53" s="52">
        <f t="shared" si="2"/>
        <v>0</v>
      </c>
    </row>
    <row r="54" spans="1:19" s="19" customFormat="1" ht="33.75" customHeight="1" x14ac:dyDescent="0.25">
      <c r="A54" s="35"/>
      <c r="B54" s="50"/>
      <c r="C54" s="51" t="s">
        <v>339</v>
      </c>
      <c r="D54" s="52">
        <f t="shared" ref="D54:I54" si="10">SUM(D55,D61,D67)</f>
        <v>0</v>
      </c>
      <c r="E54" s="52">
        <f t="shared" si="10"/>
        <v>0</v>
      </c>
      <c r="F54" s="52">
        <f t="shared" si="10"/>
        <v>0</v>
      </c>
      <c r="G54" s="52">
        <f t="shared" si="10"/>
        <v>0</v>
      </c>
      <c r="H54" s="52">
        <f t="shared" si="10"/>
        <v>0</v>
      </c>
      <c r="I54" s="52">
        <f t="shared" si="10"/>
        <v>0</v>
      </c>
      <c r="J54" s="52">
        <f t="shared" ref="J54:O54" si="11">SUM(J55,J61,J67)</f>
        <v>0</v>
      </c>
      <c r="K54" s="52">
        <f t="shared" si="11"/>
        <v>0</v>
      </c>
      <c r="L54" s="52">
        <f t="shared" si="11"/>
        <v>0</v>
      </c>
      <c r="M54" s="52">
        <f t="shared" si="11"/>
        <v>0</v>
      </c>
      <c r="N54" s="52">
        <f t="shared" si="11"/>
        <v>0</v>
      </c>
      <c r="O54" s="52">
        <f t="shared" si="11"/>
        <v>0</v>
      </c>
      <c r="P54" s="53">
        <f t="shared" si="3"/>
        <v>0</v>
      </c>
      <c r="Q54" s="53">
        <f t="shared" si="4"/>
        <v>0</v>
      </c>
      <c r="R54" s="53">
        <f t="shared" si="5"/>
        <v>0</v>
      </c>
      <c r="S54" s="52">
        <f t="shared" si="2"/>
        <v>0</v>
      </c>
    </row>
    <row r="55" spans="1:19" ht="15" x14ac:dyDescent="0.2">
      <c r="A55" s="36"/>
      <c r="B55" s="54" t="s">
        <v>303</v>
      </c>
      <c r="C55" s="55" t="s">
        <v>301</v>
      </c>
      <c r="D55" s="52">
        <f>SUM(D56:D60)</f>
        <v>0</v>
      </c>
      <c r="E55" s="52">
        <f t="shared" ref="E55:O55" si="12">SUM(E56:E60)</f>
        <v>0</v>
      </c>
      <c r="F55" s="52">
        <f t="shared" si="12"/>
        <v>0</v>
      </c>
      <c r="G55" s="52">
        <f t="shared" si="12"/>
        <v>0</v>
      </c>
      <c r="H55" s="52">
        <f t="shared" si="12"/>
        <v>0</v>
      </c>
      <c r="I55" s="52">
        <f t="shared" si="12"/>
        <v>0</v>
      </c>
      <c r="J55" s="52">
        <f t="shared" si="12"/>
        <v>0</v>
      </c>
      <c r="K55" s="52">
        <f t="shared" si="12"/>
        <v>0</v>
      </c>
      <c r="L55" s="52">
        <f t="shared" si="12"/>
        <v>0</v>
      </c>
      <c r="M55" s="52">
        <f t="shared" si="12"/>
        <v>0</v>
      </c>
      <c r="N55" s="52">
        <f t="shared" si="12"/>
        <v>0</v>
      </c>
      <c r="O55" s="52">
        <f t="shared" si="12"/>
        <v>0</v>
      </c>
      <c r="P55" s="53">
        <f>D55+F55+H55+J55+L55+N55</f>
        <v>0</v>
      </c>
      <c r="Q55" s="53">
        <f t="shared" si="4"/>
        <v>0</v>
      </c>
      <c r="R55" s="53">
        <f t="shared" si="5"/>
        <v>0</v>
      </c>
      <c r="S55" s="52">
        <f t="shared" si="2"/>
        <v>0</v>
      </c>
    </row>
    <row r="56" spans="1:19" ht="15" x14ac:dyDescent="0.2">
      <c r="A56" s="36"/>
      <c r="B56" s="54"/>
      <c r="C56" s="56"/>
      <c r="D56" s="57"/>
      <c r="E56" s="57"/>
      <c r="F56" s="57"/>
      <c r="G56" s="57"/>
      <c r="H56" s="57"/>
      <c r="I56" s="57"/>
      <c r="J56" s="57"/>
      <c r="K56" s="57"/>
      <c r="L56" s="57"/>
      <c r="M56" s="57"/>
      <c r="N56" s="57"/>
      <c r="O56" s="57"/>
      <c r="P56" s="53">
        <f t="shared" si="3"/>
        <v>0</v>
      </c>
      <c r="Q56" s="53">
        <f t="shared" si="4"/>
        <v>0</v>
      </c>
      <c r="R56" s="53">
        <f t="shared" si="5"/>
        <v>0</v>
      </c>
      <c r="S56" s="52">
        <f t="shared" si="2"/>
        <v>0</v>
      </c>
    </row>
    <row r="57" spans="1:19" ht="15" x14ac:dyDescent="0.2">
      <c r="A57" s="36"/>
      <c r="B57" s="54"/>
      <c r="C57" s="56"/>
      <c r="D57" s="57"/>
      <c r="E57" s="57"/>
      <c r="F57" s="57"/>
      <c r="G57" s="57"/>
      <c r="H57" s="57"/>
      <c r="I57" s="57"/>
      <c r="J57" s="57"/>
      <c r="K57" s="57"/>
      <c r="L57" s="57"/>
      <c r="M57" s="57"/>
      <c r="N57" s="57"/>
      <c r="O57" s="57"/>
      <c r="P57" s="53">
        <f t="shared" si="3"/>
        <v>0</v>
      </c>
      <c r="Q57" s="53">
        <f t="shared" si="4"/>
        <v>0</v>
      </c>
      <c r="R57" s="53">
        <f t="shared" si="5"/>
        <v>0</v>
      </c>
      <c r="S57" s="52">
        <f t="shared" si="2"/>
        <v>0</v>
      </c>
    </row>
    <row r="58" spans="1:19" ht="15" x14ac:dyDescent="0.2">
      <c r="A58" s="36"/>
      <c r="B58" s="54"/>
      <c r="C58" s="56"/>
      <c r="D58" s="57"/>
      <c r="E58" s="57"/>
      <c r="F58" s="57"/>
      <c r="G58" s="57"/>
      <c r="H58" s="57"/>
      <c r="I58" s="57"/>
      <c r="J58" s="57"/>
      <c r="K58" s="57"/>
      <c r="L58" s="57"/>
      <c r="M58" s="57"/>
      <c r="N58" s="57"/>
      <c r="O58" s="57"/>
      <c r="P58" s="53">
        <f t="shared" si="3"/>
        <v>0</v>
      </c>
      <c r="Q58" s="53">
        <f t="shared" si="4"/>
        <v>0</v>
      </c>
      <c r="R58" s="53">
        <f t="shared" si="5"/>
        <v>0</v>
      </c>
      <c r="S58" s="52">
        <f t="shared" si="2"/>
        <v>0</v>
      </c>
    </row>
    <row r="59" spans="1:19" ht="15" x14ac:dyDescent="0.2">
      <c r="A59" s="36"/>
      <c r="B59" s="54"/>
      <c r="C59" s="56"/>
      <c r="D59" s="57"/>
      <c r="E59" s="57"/>
      <c r="F59" s="57"/>
      <c r="G59" s="57"/>
      <c r="H59" s="57"/>
      <c r="I59" s="57"/>
      <c r="J59" s="57"/>
      <c r="K59" s="57"/>
      <c r="L59" s="57"/>
      <c r="M59" s="57"/>
      <c r="N59" s="57"/>
      <c r="O59" s="57"/>
      <c r="P59" s="53">
        <f t="shared" si="3"/>
        <v>0</v>
      </c>
      <c r="Q59" s="53">
        <f t="shared" si="4"/>
        <v>0</v>
      </c>
      <c r="R59" s="53">
        <f t="shared" si="5"/>
        <v>0</v>
      </c>
      <c r="S59" s="52">
        <f t="shared" si="2"/>
        <v>0</v>
      </c>
    </row>
    <row r="60" spans="1:19" ht="15" x14ac:dyDescent="0.2">
      <c r="A60" s="36"/>
      <c r="B60" s="54"/>
      <c r="C60" s="56"/>
      <c r="D60" s="57"/>
      <c r="E60" s="57"/>
      <c r="F60" s="57"/>
      <c r="G60" s="57"/>
      <c r="H60" s="57"/>
      <c r="I60" s="57"/>
      <c r="J60" s="57"/>
      <c r="K60" s="57"/>
      <c r="L60" s="57"/>
      <c r="M60" s="57"/>
      <c r="N60" s="57"/>
      <c r="O60" s="57"/>
      <c r="P60" s="53">
        <f t="shared" si="3"/>
        <v>0</v>
      </c>
      <c r="Q60" s="53">
        <f t="shared" si="4"/>
        <v>0</v>
      </c>
      <c r="R60" s="53">
        <f t="shared" si="5"/>
        <v>0</v>
      </c>
      <c r="S60" s="52">
        <f t="shared" si="2"/>
        <v>0</v>
      </c>
    </row>
    <row r="61" spans="1:19" ht="15" x14ac:dyDescent="0.2">
      <c r="A61" s="36"/>
      <c r="B61" s="54" t="s">
        <v>304</v>
      </c>
      <c r="C61" s="55" t="s">
        <v>315</v>
      </c>
      <c r="D61" s="52">
        <f t="shared" ref="D61:I61" si="13">SUM(D62, D63, D64, D65, D66)</f>
        <v>0</v>
      </c>
      <c r="E61" s="52">
        <f t="shared" si="13"/>
        <v>0</v>
      </c>
      <c r="F61" s="52">
        <f t="shared" si="13"/>
        <v>0</v>
      </c>
      <c r="G61" s="52">
        <f t="shared" si="13"/>
        <v>0</v>
      </c>
      <c r="H61" s="52">
        <f t="shared" si="13"/>
        <v>0</v>
      </c>
      <c r="I61" s="52">
        <f t="shared" si="13"/>
        <v>0</v>
      </c>
      <c r="J61" s="52">
        <f t="shared" ref="J61:O61" si="14">SUM(J62, J63, J64, J65, J66)</f>
        <v>0</v>
      </c>
      <c r="K61" s="52">
        <f t="shared" si="14"/>
        <v>0</v>
      </c>
      <c r="L61" s="52">
        <f t="shared" si="14"/>
        <v>0</v>
      </c>
      <c r="M61" s="52">
        <f t="shared" si="14"/>
        <v>0</v>
      </c>
      <c r="N61" s="52">
        <f t="shared" si="14"/>
        <v>0</v>
      </c>
      <c r="O61" s="52">
        <f t="shared" si="14"/>
        <v>0</v>
      </c>
      <c r="P61" s="53">
        <f t="shared" si="3"/>
        <v>0</v>
      </c>
      <c r="Q61" s="53">
        <f t="shared" si="4"/>
        <v>0</v>
      </c>
      <c r="R61" s="53">
        <f t="shared" si="5"/>
        <v>0</v>
      </c>
      <c r="S61" s="52">
        <f t="shared" si="2"/>
        <v>0</v>
      </c>
    </row>
    <row r="62" spans="1:19" ht="15" x14ac:dyDescent="0.2">
      <c r="A62" s="36"/>
      <c r="B62" s="54"/>
      <c r="C62" s="56"/>
      <c r="D62" s="57"/>
      <c r="E62" s="57"/>
      <c r="F62" s="57"/>
      <c r="G62" s="57"/>
      <c r="H62" s="57"/>
      <c r="I62" s="57"/>
      <c r="J62" s="57"/>
      <c r="K62" s="57"/>
      <c r="L62" s="57"/>
      <c r="M62" s="57"/>
      <c r="N62" s="57"/>
      <c r="O62" s="57"/>
      <c r="P62" s="53">
        <f t="shared" si="3"/>
        <v>0</v>
      </c>
      <c r="Q62" s="53">
        <f t="shared" si="4"/>
        <v>0</v>
      </c>
      <c r="R62" s="53">
        <f t="shared" si="5"/>
        <v>0</v>
      </c>
      <c r="S62" s="52">
        <f t="shared" si="2"/>
        <v>0</v>
      </c>
    </row>
    <row r="63" spans="1:19" ht="15" x14ac:dyDescent="0.2">
      <c r="A63" s="36"/>
      <c r="B63" s="54"/>
      <c r="C63" s="56"/>
      <c r="D63" s="57"/>
      <c r="E63" s="57"/>
      <c r="F63" s="57"/>
      <c r="G63" s="57"/>
      <c r="H63" s="57"/>
      <c r="I63" s="57"/>
      <c r="J63" s="57"/>
      <c r="K63" s="57"/>
      <c r="L63" s="57"/>
      <c r="M63" s="57"/>
      <c r="N63" s="57"/>
      <c r="O63" s="57"/>
      <c r="P63" s="53">
        <f t="shared" si="3"/>
        <v>0</v>
      </c>
      <c r="Q63" s="53">
        <f t="shared" si="4"/>
        <v>0</v>
      </c>
      <c r="R63" s="53">
        <f t="shared" si="5"/>
        <v>0</v>
      </c>
      <c r="S63" s="52">
        <f t="shared" si="2"/>
        <v>0</v>
      </c>
    </row>
    <row r="64" spans="1:19" ht="15" x14ac:dyDescent="0.2">
      <c r="A64" s="36"/>
      <c r="B64" s="54"/>
      <c r="C64" s="56"/>
      <c r="D64" s="57"/>
      <c r="E64" s="57"/>
      <c r="F64" s="57"/>
      <c r="G64" s="57"/>
      <c r="H64" s="57"/>
      <c r="I64" s="57"/>
      <c r="J64" s="57"/>
      <c r="K64" s="57"/>
      <c r="L64" s="57"/>
      <c r="M64" s="57"/>
      <c r="N64" s="57"/>
      <c r="O64" s="57"/>
      <c r="P64" s="53">
        <f t="shared" si="3"/>
        <v>0</v>
      </c>
      <c r="Q64" s="53">
        <f t="shared" si="4"/>
        <v>0</v>
      </c>
      <c r="R64" s="53">
        <f t="shared" si="5"/>
        <v>0</v>
      </c>
      <c r="S64" s="52">
        <f t="shared" si="2"/>
        <v>0</v>
      </c>
    </row>
    <row r="65" spans="1:19" ht="15" x14ac:dyDescent="0.2">
      <c r="A65" s="36"/>
      <c r="B65" s="54"/>
      <c r="C65" s="56"/>
      <c r="D65" s="57"/>
      <c r="E65" s="57"/>
      <c r="F65" s="57"/>
      <c r="G65" s="57"/>
      <c r="H65" s="57"/>
      <c r="I65" s="57"/>
      <c r="J65" s="57"/>
      <c r="K65" s="57"/>
      <c r="L65" s="57"/>
      <c r="M65" s="57"/>
      <c r="N65" s="57"/>
      <c r="O65" s="57"/>
      <c r="P65" s="53">
        <f t="shared" si="3"/>
        <v>0</v>
      </c>
      <c r="Q65" s="53">
        <f t="shared" si="4"/>
        <v>0</v>
      </c>
      <c r="R65" s="53">
        <f t="shared" si="5"/>
        <v>0</v>
      </c>
      <c r="S65" s="52">
        <f t="shared" si="2"/>
        <v>0</v>
      </c>
    </row>
    <row r="66" spans="1:19" ht="15" x14ac:dyDescent="0.2">
      <c r="A66" s="36"/>
      <c r="B66" s="54"/>
      <c r="C66" s="56"/>
      <c r="D66" s="57"/>
      <c r="E66" s="57"/>
      <c r="F66" s="57"/>
      <c r="G66" s="57"/>
      <c r="H66" s="57"/>
      <c r="I66" s="57"/>
      <c r="J66" s="57"/>
      <c r="K66" s="57"/>
      <c r="L66" s="57"/>
      <c r="M66" s="57"/>
      <c r="N66" s="57"/>
      <c r="O66" s="57"/>
      <c r="P66" s="53">
        <f t="shared" si="3"/>
        <v>0</v>
      </c>
      <c r="Q66" s="53">
        <f t="shared" si="4"/>
        <v>0</v>
      </c>
      <c r="R66" s="53">
        <f t="shared" si="5"/>
        <v>0</v>
      </c>
      <c r="S66" s="52">
        <f t="shared" si="2"/>
        <v>0</v>
      </c>
    </row>
    <row r="67" spans="1:19" ht="15" x14ac:dyDescent="0.2">
      <c r="A67" s="36"/>
      <c r="B67" s="54" t="s">
        <v>318</v>
      </c>
      <c r="C67" s="55" t="s">
        <v>316</v>
      </c>
      <c r="D67" s="52">
        <f t="shared" ref="D67:I67" si="15">SUM(D68, D69, D70, D71, D72)</f>
        <v>0</v>
      </c>
      <c r="E67" s="52">
        <f t="shared" si="15"/>
        <v>0</v>
      </c>
      <c r="F67" s="52">
        <f t="shared" si="15"/>
        <v>0</v>
      </c>
      <c r="G67" s="52">
        <f t="shared" si="15"/>
        <v>0</v>
      </c>
      <c r="H67" s="52">
        <f t="shared" si="15"/>
        <v>0</v>
      </c>
      <c r="I67" s="52">
        <f t="shared" si="15"/>
        <v>0</v>
      </c>
      <c r="J67" s="52">
        <f t="shared" ref="J67:O67" si="16">SUM(J68, J69, J70, J71, J72)</f>
        <v>0</v>
      </c>
      <c r="K67" s="52">
        <f t="shared" si="16"/>
        <v>0</v>
      </c>
      <c r="L67" s="52">
        <f t="shared" si="16"/>
        <v>0</v>
      </c>
      <c r="M67" s="52">
        <f t="shared" si="16"/>
        <v>0</v>
      </c>
      <c r="N67" s="52">
        <f t="shared" si="16"/>
        <v>0</v>
      </c>
      <c r="O67" s="52">
        <f t="shared" si="16"/>
        <v>0</v>
      </c>
      <c r="P67" s="53">
        <f t="shared" si="3"/>
        <v>0</v>
      </c>
      <c r="Q67" s="53">
        <f t="shared" si="4"/>
        <v>0</v>
      </c>
      <c r="R67" s="53">
        <f t="shared" si="5"/>
        <v>0</v>
      </c>
      <c r="S67" s="52">
        <f t="shared" si="2"/>
        <v>0</v>
      </c>
    </row>
    <row r="68" spans="1:19" ht="15" x14ac:dyDescent="0.2">
      <c r="A68" s="36"/>
      <c r="B68" s="54"/>
      <c r="C68" s="56"/>
      <c r="D68" s="57"/>
      <c r="E68" s="57"/>
      <c r="F68" s="57"/>
      <c r="G68" s="57"/>
      <c r="H68" s="57"/>
      <c r="I68" s="57"/>
      <c r="J68" s="57"/>
      <c r="K68" s="57"/>
      <c r="L68" s="57"/>
      <c r="M68" s="57"/>
      <c r="N68" s="57"/>
      <c r="O68" s="57"/>
      <c r="P68" s="53">
        <f t="shared" si="3"/>
        <v>0</v>
      </c>
      <c r="Q68" s="53">
        <f t="shared" si="4"/>
        <v>0</v>
      </c>
      <c r="R68" s="53">
        <f t="shared" si="5"/>
        <v>0</v>
      </c>
      <c r="S68" s="52">
        <f t="shared" si="2"/>
        <v>0</v>
      </c>
    </row>
    <row r="69" spans="1:19" ht="15" x14ac:dyDescent="0.2">
      <c r="A69" s="36"/>
      <c r="B69" s="54"/>
      <c r="C69" s="56"/>
      <c r="D69" s="57"/>
      <c r="E69" s="57"/>
      <c r="F69" s="57"/>
      <c r="G69" s="57"/>
      <c r="H69" s="57"/>
      <c r="I69" s="57"/>
      <c r="J69" s="57"/>
      <c r="K69" s="57"/>
      <c r="L69" s="57"/>
      <c r="M69" s="57"/>
      <c r="N69" s="57"/>
      <c r="O69" s="57"/>
      <c r="P69" s="53">
        <f t="shared" si="3"/>
        <v>0</v>
      </c>
      <c r="Q69" s="53">
        <f t="shared" si="4"/>
        <v>0</v>
      </c>
      <c r="R69" s="53">
        <f t="shared" si="5"/>
        <v>0</v>
      </c>
      <c r="S69" s="52">
        <f t="shared" si="2"/>
        <v>0</v>
      </c>
    </row>
    <row r="70" spans="1:19" ht="15" x14ac:dyDescent="0.2">
      <c r="A70" s="36"/>
      <c r="B70" s="54"/>
      <c r="C70" s="56"/>
      <c r="D70" s="57"/>
      <c r="E70" s="57"/>
      <c r="F70" s="57"/>
      <c r="G70" s="57"/>
      <c r="H70" s="57"/>
      <c r="I70" s="57"/>
      <c r="J70" s="57"/>
      <c r="K70" s="57"/>
      <c r="L70" s="57"/>
      <c r="M70" s="57"/>
      <c r="N70" s="57"/>
      <c r="O70" s="57"/>
      <c r="P70" s="53">
        <f t="shared" si="3"/>
        <v>0</v>
      </c>
      <c r="Q70" s="53">
        <f t="shared" si="4"/>
        <v>0</v>
      </c>
      <c r="R70" s="53">
        <f t="shared" si="5"/>
        <v>0</v>
      </c>
      <c r="S70" s="52">
        <f t="shared" si="2"/>
        <v>0</v>
      </c>
    </row>
    <row r="71" spans="1:19" ht="15" x14ac:dyDescent="0.2">
      <c r="A71" s="36"/>
      <c r="B71" s="54"/>
      <c r="C71" s="56"/>
      <c r="D71" s="57"/>
      <c r="E71" s="57"/>
      <c r="F71" s="57"/>
      <c r="G71" s="57"/>
      <c r="H71" s="57"/>
      <c r="I71" s="57"/>
      <c r="J71" s="57"/>
      <c r="K71" s="57"/>
      <c r="L71" s="57"/>
      <c r="M71" s="57"/>
      <c r="N71" s="57"/>
      <c r="O71" s="57"/>
      <c r="P71" s="53">
        <f t="shared" si="3"/>
        <v>0</v>
      </c>
      <c r="Q71" s="53">
        <f t="shared" si="4"/>
        <v>0</v>
      </c>
      <c r="R71" s="53">
        <f t="shared" si="5"/>
        <v>0</v>
      </c>
      <c r="S71" s="52">
        <f t="shared" si="2"/>
        <v>0</v>
      </c>
    </row>
    <row r="72" spans="1:19" ht="15" x14ac:dyDescent="0.2">
      <c r="A72" s="36"/>
      <c r="B72" s="54"/>
      <c r="C72" s="56"/>
      <c r="D72" s="57"/>
      <c r="E72" s="57"/>
      <c r="F72" s="57"/>
      <c r="G72" s="57"/>
      <c r="H72" s="57"/>
      <c r="I72" s="57"/>
      <c r="J72" s="57"/>
      <c r="K72" s="57"/>
      <c r="L72" s="57"/>
      <c r="M72" s="57"/>
      <c r="N72" s="57"/>
      <c r="O72" s="57"/>
      <c r="P72" s="53">
        <f t="shared" si="3"/>
        <v>0</v>
      </c>
      <c r="Q72" s="53">
        <f t="shared" si="4"/>
        <v>0</v>
      </c>
      <c r="R72" s="53">
        <f t="shared" si="5"/>
        <v>0</v>
      </c>
      <c r="S72" s="52">
        <f t="shared" si="2"/>
        <v>0</v>
      </c>
    </row>
    <row r="73" spans="1:19" s="19" customFormat="1" ht="15" x14ac:dyDescent="0.25">
      <c r="A73" s="35"/>
      <c r="B73" s="50"/>
      <c r="C73" s="60" t="s">
        <v>340</v>
      </c>
      <c r="D73" s="52">
        <f t="shared" ref="D73:I73" si="17">SUM(D74:D76)</f>
        <v>0</v>
      </c>
      <c r="E73" s="52">
        <f t="shared" si="17"/>
        <v>0</v>
      </c>
      <c r="F73" s="52">
        <f t="shared" si="17"/>
        <v>0</v>
      </c>
      <c r="G73" s="52">
        <f t="shared" si="17"/>
        <v>0</v>
      </c>
      <c r="H73" s="52">
        <f t="shared" si="17"/>
        <v>0</v>
      </c>
      <c r="I73" s="52">
        <f t="shared" si="17"/>
        <v>0</v>
      </c>
      <c r="J73" s="52">
        <f t="shared" ref="J73:O73" si="18">SUM(J74:J76)</f>
        <v>0</v>
      </c>
      <c r="K73" s="52">
        <f t="shared" si="18"/>
        <v>0</v>
      </c>
      <c r="L73" s="52">
        <f t="shared" si="18"/>
        <v>0</v>
      </c>
      <c r="M73" s="52">
        <f t="shared" si="18"/>
        <v>0</v>
      </c>
      <c r="N73" s="52">
        <f t="shared" si="18"/>
        <v>0</v>
      </c>
      <c r="O73" s="52">
        <f t="shared" si="18"/>
        <v>0</v>
      </c>
      <c r="P73" s="53">
        <f t="shared" si="3"/>
        <v>0</v>
      </c>
      <c r="Q73" s="53">
        <f t="shared" si="4"/>
        <v>0</v>
      </c>
      <c r="R73" s="53">
        <f t="shared" si="5"/>
        <v>0</v>
      </c>
      <c r="S73" s="52">
        <f t="shared" si="2"/>
        <v>0</v>
      </c>
    </row>
    <row r="74" spans="1:19" ht="15" x14ac:dyDescent="0.2">
      <c r="A74" s="36"/>
      <c r="B74" s="54" t="s">
        <v>305</v>
      </c>
      <c r="C74" s="58" t="s">
        <v>301</v>
      </c>
      <c r="D74" s="57"/>
      <c r="E74" s="57"/>
      <c r="F74" s="57"/>
      <c r="G74" s="57"/>
      <c r="H74" s="57"/>
      <c r="I74" s="57"/>
      <c r="J74" s="57"/>
      <c r="K74" s="57"/>
      <c r="L74" s="57"/>
      <c r="M74" s="57"/>
      <c r="N74" s="57"/>
      <c r="O74" s="57"/>
      <c r="P74" s="53">
        <f t="shared" si="3"/>
        <v>0</v>
      </c>
      <c r="Q74" s="53">
        <f t="shared" si="4"/>
        <v>0</v>
      </c>
      <c r="R74" s="53">
        <f t="shared" si="5"/>
        <v>0</v>
      </c>
      <c r="S74" s="52">
        <f t="shared" si="2"/>
        <v>0</v>
      </c>
    </row>
    <row r="75" spans="1:19" ht="15" x14ac:dyDescent="0.2">
      <c r="A75" s="36"/>
      <c r="B75" s="54" t="s">
        <v>306</v>
      </c>
      <c r="C75" s="58" t="s">
        <v>315</v>
      </c>
      <c r="D75" s="57"/>
      <c r="E75" s="57"/>
      <c r="F75" s="57"/>
      <c r="G75" s="57"/>
      <c r="H75" s="57"/>
      <c r="I75" s="57"/>
      <c r="J75" s="57"/>
      <c r="K75" s="57"/>
      <c r="L75" s="57"/>
      <c r="M75" s="57"/>
      <c r="N75" s="57"/>
      <c r="O75" s="57"/>
      <c r="P75" s="53">
        <f t="shared" si="3"/>
        <v>0</v>
      </c>
      <c r="Q75" s="53">
        <f t="shared" si="4"/>
        <v>0</v>
      </c>
      <c r="R75" s="53">
        <f t="shared" si="5"/>
        <v>0</v>
      </c>
      <c r="S75" s="52">
        <f t="shared" si="2"/>
        <v>0</v>
      </c>
    </row>
    <row r="76" spans="1:19" ht="15" x14ac:dyDescent="0.2">
      <c r="A76" s="36"/>
      <c r="B76" s="54" t="s">
        <v>319</v>
      </c>
      <c r="C76" s="58" t="s">
        <v>316</v>
      </c>
      <c r="D76" s="57"/>
      <c r="E76" s="57"/>
      <c r="F76" s="57"/>
      <c r="G76" s="57"/>
      <c r="H76" s="57"/>
      <c r="I76" s="57"/>
      <c r="J76" s="57"/>
      <c r="K76" s="57"/>
      <c r="L76" s="57"/>
      <c r="M76" s="57"/>
      <c r="N76" s="57"/>
      <c r="O76" s="57"/>
      <c r="P76" s="53">
        <f t="shared" si="3"/>
        <v>0</v>
      </c>
      <c r="Q76" s="53">
        <f t="shared" si="4"/>
        <v>0</v>
      </c>
      <c r="R76" s="53">
        <f t="shared" si="5"/>
        <v>0</v>
      </c>
      <c r="S76" s="52">
        <f t="shared" si="2"/>
        <v>0</v>
      </c>
    </row>
    <row r="77" spans="1:19" s="19" customFormat="1" ht="15" x14ac:dyDescent="0.25">
      <c r="A77" s="35"/>
      <c r="B77" s="71"/>
      <c r="C77" s="72" t="s">
        <v>4</v>
      </c>
      <c r="D77" s="52">
        <f t="shared" ref="D77:N77" si="19">SUM(D78,D88,D98)</f>
        <v>0</v>
      </c>
      <c r="E77" s="52">
        <f t="shared" si="19"/>
        <v>0</v>
      </c>
      <c r="F77" s="52">
        <f t="shared" si="19"/>
        <v>0</v>
      </c>
      <c r="G77" s="52">
        <f t="shared" si="19"/>
        <v>0</v>
      </c>
      <c r="H77" s="52">
        <f t="shared" si="19"/>
        <v>0</v>
      </c>
      <c r="I77" s="52">
        <f t="shared" si="19"/>
        <v>0</v>
      </c>
      <c r="J77" s="52">
        <f t="shared" si="19"/>
        <v>0</v>
      </c>
      <c r="K77" s="52">
        <f t="shared" si="19"/>
        <v>0</v>
      </c>
      <c r="L77" s="52">
        <f t="shared" si="19"/>
        <v>0</v>
      </c>
      <c r="M77" s="52">
        <f t="shared" si="19"/>
        <v>0</v>
      </c>
      <c r="N77" s="52">
        <f t="shared" si="19"/>
        <v>0</v>
      </c>
      <c r="O77" s="52">
        <f>SUM(O78,O88,O98)</f>
        <v>0</v>
      </c>
      <c r="P77" s="53">
        <f>D77+F77+H77+J77+L77+N77</f>
        <v>0</v>
      </c>
      <c r="Q77" s="53">
        <f t="shared" si="4"/>
        <v>0</v>
      </c>
      <c r="R77" s="53">
        <f>P77+Q77</f>
        <v>0</v>
      </c>
      <c r="S77" s="52">
        <f>R77/$F$16</f>
        <v>0</v>
      </c>
    </row>
    <row r="78" spans="1:19" ht="15" x14ac:dyDescent="0.2">
      <c r="A78" s="36"/>
      <c r="B78" s="63" t="s">
        <v>307</v>
      </c>
      <c r="C78" s="56" t="s">
        <v>301</v>
      </c>
      <c r="D78" s="61">
        <f t="shared" ref="D78:I78" si="20">D79+SUM(D81:D86)</f>
        <v>0</v>
      </c>
      <c r="E78" s="61">
        <f t="shared" si="20"/>
        <v>0</v>
      </c>
      <c r="F78" s="61">
        <f t="shared" si="20"/>
        <v>0</v>
      </c>
      <c r="G78" s="61">
        <f t="shared" si="20"/>
        <v>0</v>
      </c>
      <c r="H78" s="61">
        <f t="shared" si="20"/>
        <v>0</v>
      </c>
      <c r="I78" s="61">
        <f t="shared" si="20"/>
        <v>0</v>
      </c>
      <c r="J78" s="61">
        <f t="shared" ref="J78:O78" si="21">J79+SUM(J81:J86)</f>
        <v>0</v>
      </c>
      <c r="K78" s="61">
        <f t="shared" si="21"/>
        <v>0</v>
      </c>
      <c r="L78" s="61">
        <f t="shared" si="21"/>
        <v>0</v>
      </c>
      <c r="M78" s="61">
        <f>M79+SUM(M81:M86)</f>
        <v>0</v>
      </c>
      <c r="N78" s="61">
        <f>N79+SUM(N81:N86)</f>
        <v>0</v>
      </c>
      <c r="O78" s="61">
        <f t="shared" si="21"/>
        <v>0</v>
      </c>
      <c r="P78" s="53">
        <f t="shared" si="3"/>
        <v>0</v>
      </c>
      <c r="Q78" s="53">
        <f t="shared" si="4"/>
        <v>0</v>
      </c>
      <c r="R78" s="53">
        <f>P78+Q78</f>
        <v>0</v>
      </c>
      <c r="S78" s="52">
        <f>R78/$F$16</f>
        <v>0</v>
      </c>
    </row>
    <row r="79" spans="1:19" s="24" customFormat="1" ht="15" x14ac:dyDescent="0.25">
      <c r="A79" s="33"/>
      <c r="B79" s="63" t="s">
        <v>331</v>
      </c>
      <c r="C79" s="73" t="s">
        <v>325</v>
      </c>
      <c r="D79" s="57"/>
      <c r="E79" s="57"/>
      <c r="F79" s="57"/>
      <c r="G79" s="57"/>
      <c r="H79" s="57"/>
      <c r="I79" s="57"/>
      <c r="J79" s="57"/>
      <c r="K79" s="57"/>
      <c r="L79" s="57"/>
      <c r="M79" s="57"/>
      <c r="N79" s="57"/>
      <c r="O79" s="57"/>
      <c r="P79" s="53">
        <f t="shared" si="3"/>
        <v>0</v>
      </c>
      <c r="Q79" s="53">
        <f t="shared" si="4"/>
        <v>0</v>
      </c>
      <c r="R79" s="53">
        <f>P79+Q79</f>
        <v>0</v>
      </c>
      <c r="S79" s="52">
        <f t="shared" si="2"/>
        <v>0</v>
      </c>
    </row>
    <row r="80" spans="1:19" s="24" customFormat="1" ht="88.5" customHeight="1" x14ac:dyDescent="0.2">
      <c r="A80" s="33"/>
      <c r="B80" s="63"/>
      <c r="C80" s="62"/>
      <c r="D80" s="91"/>
      <c r="E80" s="92"/>
      <c r="F80" s="92"/>
      <c r="G80" s="92"/>
      <c r="H80" s="92"/>
      <c r="I80" s="92"/>
      <c r="J80" s="92"/>
      <c r="K80" s="92"/>
      <c r="L80" s="92"/>
      <c r="M80" s="92"/>
      <c r="N80" s="92"/>
      <c r="O80" s="92"/>
      <c r="P80" s="92"/>
      <c r="Q80" s="92"/>
      <c r="R80" s="92"/>
      <c r="S80" s="93"/>
    </row>
    <row r="81" spans="1:19" s="24" customFormat="1" ht="15" x14ac:dyDescent="0.25">
      <c r="A81" s="33"/>
      <c r="B81" s="63" t="s">
        <v>332</v>
      </c>
      <c r="C81" s="74" t="s">
        <v>326</v>
      </c>
      <c r="D81" s="57"/>
      <c r="E81" s="57"/>
      <c r="F81" s="57"/>
      <c r="G81" s="57"/>
      <c r="H81" s="57"/>
      <c r="I81" s="57"/>
      <c r="J81" s="57"/>
      <c r="K81" s="57"/>
      <c r="L81" s="57"/>
      <c r="M81" s="57"/>
      <c r="N81" s="57"/>
      <c r="O81" s="57"/>
      <c r="P81" s="53">
        <f t="shared" ref="P81:Q86" si="22">D81+F81+H81+J81+L81+N81</f>
        <v>0</v>
      </c>
      <c r="Q81" s="53">
        <f t="shared" si="22"/>
        <v>0</v>
      </c>
      <c r="R81" s="53">
        <f t="shared" ref="R81:R86" si="23">P81+Q81</f>
        <v>0</v>
      </c>
      <c r="S81" s="52">
        <f t="shared" si="2"/>
        <v>0</v>
      </c>
    </row>
    <row r="82" spans="1:19" s="25" customFormat="1" ht="15" x14ac:dyDescent="0.25">
      <c r="A82" s="34"/>
      <c r="B82" s="63" t="s">
        <v>333</v>
      </c>
      <c r="C82" s="74" t="s">
        <v>327</v>
      </c>
      <c r="D82" s="57"/>
      <c r="E82" s="57"/>
      <c r="F82" s="57"/>
      <c r="G82" s="57"/>
      <c r="H82" s="57"/>
      <c r="I82" s="57"/>
      <c r="J82" s="57"/>
      <c r="K82" s="57"/>
      <c r="L82" s="57"/>
      <c r="M82" s="57"/>
      <c r="N82" s="57"/>
      <c r="O82" s="57"/>
      <c r="P82" s="53">
        <f t="shared" si="22"/>
        <v>0</v>
      </c>
      <c r="Q82" s="53">
        <f t="shared" si="22"/>
        <v>0</v>
      </c>
      <c r="R82" s="53">
        <f t="shared" si="23"/>
        <v>0</v>
      </c>
      <c r="S82" s="52">
        <f t="shared" si="2"/>
        <v>0</v>
      </c>
    </row>
    <row r="83" spans="1:19" s="25" customFormat="1" ht="41.25" customHeight="1" x14ac:dyDescent="0.25">
      <c r="A83" s="34"/>
      <c r="B83" s="63" t="s">
        <v>334</v>
      </c>
      <c r="C83" s="74" t="s">
        <v>361</v>
      </c>
      <c r="D83" s="57"/>
      <c r="E83" s="57"/>
      <c r="F83" s="57"/>
      <c r="G83" s="57"/>
      <c r="H83" s="57"/>
      <c r="I83" s="57"/>
      <c r="J83" s="57"/>
      <c r="K83" s="57"/>
      <c r="L83" s="57"/>
      <c r="M83" s="57"/>
      <c r="N83" s="57"/>
      <c r="O83" s="57"/>
      <c r="P83" s="53">
        <f t="shared" si="22"/>
        <v>0</v>
      </c>
      <c r="Q83" s="53">
        <f t="shared" si="22"/>
        <v>0</v>
      </c>
      <c r="R83" s="53">
        <f t="shared" si="23"/>
        <v>0</v>
      </c>
      <c r="S83" s="52">
        <f t="shared" si="2"/>
        <v>0</v>
      </c>
    </row>
    <row r="84" spans="1:19" s="25" customFormat="1" ht="39" customHeight="1" x14ac:dyDescent="0.25">
      <c r="A84" s="34"/>
      <c r="B84" s="63" t="s">
        <v>335</v>
      </c>
      <c r="C84" s="74" t="s">
        <v>328</v>
      </c>
      <c r="D84" s="57"/>
      <c r="E84" s="57"/>
      <c r="F84" s="57"/>
      <c r="G84" s="57"/>
      <c r="H84" s="57"/>
      <c r="I84" s="57"/>
      <c r="J84" s="57"/>
      <c r="K84" s="57"/>
      <c r="L84" s="57"/>
      <c r="M84" s="57"/>
      <c r="N84" s="57"/>
      <c r="O84" s="57"/>
      <c r="P84" s="53">
        <f t="shared" si="22"/>
        <v>0</v>
      </c>
      <c r="Q84" s="53">
        <f t="shared" si="22"/>
        <v>0</v>
      </c>
      <c r="R84" s="53">
        <f t="shared" si="23"/>
        <v>0</v>
      </c>
      <c r="S84" s="52">
        <f t="shared" si="2"/>
        <v>0</v>
      </c>
    </row>
    <row r="85" spans="1:19" s="25" customFormat="1" ht="27.75" customHeight="1" x14ac:dyDescent="0.25">
      <c r="A85" s="34"/>
      <c r="B85" s="63" t="s">
        <v>336</v>
      </c>
      <c r="C85" s="74" t="s">
        <v>329</v>
      </c>
      <c r="D85" s="57"/>
      <c r="E85" s="57"/>
      <c r="F85" s="57"/>
      <c r="G85" s="57"/>
      <c r="H85" s="57"/>
      <c r="I85" s="57"/>
      <c r="J85" s="57"/>
      <c r="K85" s="57"/>
      <c r="L85" s="57"/>
      <c r="M85" s="57"/>
      <c r="N85" s="57"/>
      <c r="O85" s="57"/>
      <c r="P85" s="53">
        <f t="shared" si="22"/>
        <v>0</v>
      </c>
      <c r="Q85" s="53">
        <f t="shared" si="22"/>
        <v>0</v>
      </c>
      <c r="R85" s="53">
        <f t="shared" si="23"/>
        <v>0</v>
      </c>
      <c r="S85" s="52">
        <f t="shared" ref="S85:S122" si="24">R85/$F$16</f>
        <v>0</v>
      </c>
    </row>
    <row r="86" spans="1:19" s="25" customFormat="1" ht="30.75" customHeight="1" x14ac:dyDescent="0.25">
      <c r="A86" s="34"/>
      <c r="B86" s="63" t="s">
        <v>337</v>
      </c>
      <c r="C86" s="75" t="s">
        <v>330</v>
      </c>
      <c r="D86" s="57"/>
      <c r="E86" s="57"/>
      <c r="F86" s="57"/>
      <c r="G86" s="57"/>
      <c r="H86" s="57"/>
      <c r="I86" s="57"/>
      <c r="J86" s="57"/>
      <c r="K86" s="57"/>
      <c r="L86" s="57"/>
      <c r="M86" s="57"/>
      <c r="N86" s="57"/>
      <c r="O86" s="57"/>
      <c r="P86" s="53">
        <f t="shared" si="22"/>
        <v>0</v>
      </c>
      <c r="Q86" s="53">
        <f t="shared" si="22"/>
        <v>0</v>
      </c>
      <c r="R86" s="53">
        <f t="shared" si="23"/>
        <v>0</v>
      </c>
      <c r="S86" s="52">
        <f t="shared" si="24"/>
        <v>0</v>
      </c>
    </row>
    <row r="87" spans="1:19" s="25" customFormat="1" ht="88.5" customHeight="1" x14ac:dyDescent="0.2">
      <c r="A87" s="34"/>
      <c r="B87" s="63"/>
      <c r="C87" s="62"/>
      <c r="D87" s="91"/>
      <c r="E87" s="92"/>
      <c r="F87" s="92"/>
      <c r="G87" s="92"/>
      <c r="H87" s="92"/>
      <c r="I87" s="92"/>
      <c r="J87" s="92"/>
      <c r="K87" s="92"/>
      <c r="L87" s="92"/>
      <c r="M87" s="92"/>
      <c r="N87" s="92"/>
      <c r="O87" s="92"/>
      <c r="P87" s="92"/>
      <c r="Q87" s="92"/>
      <c r="R87" s="92"/>
      <c r="S87" s="93"/>
    </row>
    <row r="88" spans="1:19" ht="15" x14ac:dyDescent="0.2">
      <c r="A88" s="36"/>
      <c r="B88" s="63" t="s">
        <v>308</v>
      </c>
      <c r="C88" s="56" t="s">
        <v>315</v>
      </c>
      <c r="D88" s="78">
        <f>D89+SUM(D91:D96)</f>
        <v>0</v>
      </c>
      <c r="E88" s="78">
        <f>E89+SUM(E91:E96)</f>
        <v>0</v>
      </c>
      <c r="F88" s="78">
        <f>F89+SUM(F91:F96)</f>
        <v>0</v>
      </c>
      <c r="G88" s="78">
        <f>G89+SUM(G91:G96)</f>
        <v>0</v>
      </c>
      <c r="H88" s="78">
        <f>H89+SUM(H91:H96)</f>
        <v>0</v>
      </c>
      <c r="I88" s="78">
        <f t="shared" ref="I88:O88" si="25">I89+SUM(I91:I96)</f>
        <v>0</v>
      </c>
      <c r="J88" s="78">
        <f t="shared" si="25"/>
        <v>0</v>
      </c>
      <c r="K88" s="78">
        <f t="shared" si="25"/>
        <v>0</v>
      </c>
      <c r="L88" s="78">
        <f t="shared" si="25"/>
        <v>0</v>
      </c>
      <c r="M88" s="78">
        <f t="shared" si="25"/>
        <v>0</v>
      </c>
      <c r="N88" s="78">
        <f t="shared" si="25"/>
        <v>0</v>
      </c>
      <c r="O88" s="78">
        <f t="shared" si="25"/>
        <v>0</v>
      </c>
      <c r="P88" s="53">
        <f>D88+F88+H88+J88+L88+N88</f>
        <v>0</v>
      </c>
      <c r="Q88" s="53">
        <f>E88+G88+I88+K88+M88+O88</f>
        <v>0</v>
      </c>
      <c r="R88" s="53">
        <f t="shared" si="5"/>
        <v>0</v>
      </c>
      <c r="S88" s="52">
        <f t="shared" si="24"/>
        <v>0</v>
      </c>
    </row>
    <row r="89" spans="1:19" s="24" customFormat="1" ht="15" x14ac:dyDescent="0.25">
      <c r="A89" s="33"/>
      <c r="B89" s="63" t="s">
        <v>379</v>
      </c>
      <c r="C89" s="73" t="s">
        <v>325</v>
      </c>
      <c r="D89" s="57"/>
      <c r="E89" s="57"/>
      <c r="F89" s="57"/>
      <c r="G89" s="57"/>
      <c r="H89" s="57"/>
      <c r="I89" s="57"/>
      <c r="J89" s="57"/>
      <c r="K89" s="57"/>
      <c r="L89" s="57"/>
      <c r="M89" s="57"/>
      <c r="N89" s="57"/>
      <c r="O89" s="57"/>
      <c r="P89" s="53">
        <f>D89+F89+H89+J89+L89+N89</f>
        <v>0</v>
      </c>
      <c r="Q89" s="53">
        <f>E89+G89+I89+K89+M89+O89</f>
        <v>0</v>
      </c>
      <c r="R89" s="53">
        <f>P89+Q89</f>
        <v>0</v>
      </c>
      <c r="S89" s="52">
        <f t="shared" si="24"/>
        <v>0</v>
      </c>
    </row>
    <row r="90" spans="1:19" s="24" customFormat="1" ht="88.5" customHeight="1" x14ac:dyDescent="0.2">
      <c r="A90" s="33"/>
      <c r="B90" s="63"/>
      <c r="C90" s="62"/>
      <c r="D90" s="91"/>
      <c r="E90" s="92"/>
      <c r="F90" s="92"/>
      <c r="G90" s="92"/>
      <c r="H90" s="92"/>
      <c r="I90" s="92"/>
      <c r="J90" s="92"/>
      <c r="K90" s="92"/>
      <c r="L90" s="92"/>
      <c r="M90" s="92"/>
      <c r="N90" s="92"/>
      <c r="O90" s="92"/>
      <c r="P90" s="92"/>
      <c r="Q90" s="92"/>
      <c r="R90" s="92"/>
      <c r="S90" s="93"/>
    </row>
    <row r="91" spans="1:19" s="24" customFormat="1" ht="15" x14ac:dyDescent="0.25">
      <c r="A91" s="33"/>
      <c r="B91" s="63" t="s">
        <v>380</v>
      </c>
      <c r="C91" s="74" t="s">
        <v>326</v>
      </c>
      <c r="D91" s="57"/>
      <c r="E91" s="57"/>
      <c r="F91" s="57"/>
      <c r="G91" s="57"/>
      <c r="H91" s="57"/>
      <c r="I91" s="57"/>
      <c r="J91" s="57"/>
      <c r="K91" s="57"/>
      <c r="L91" s="57"/>
      <c r="M91" s="57"/>
      <c r="N91" s="57"/>
      <c r="O91" s="57"/>
      <c r="P91" s="53">
        <f t="shared" ref="P91:Q96" si="26">D91+F91+H91+J91+L91+N91</f>
        <v>0</v>
      </c>
      <c r="Q91" s="53">
        <f t="shared" si="26"/>
        <v>0</v>
      </c>
      <c r="R91" s="53">
        <f t="shared" ref="R91:R96" si="27">P91+Q91</f>
        <v>0</v>
      </c>
      <c r="S91" s="52">
        <f t="shared" si="24"/>
        <v>0</v>
      </c>
    </row>
    <row r="92" spans="1:19" s="25" customFormat="1" ht="15" x14ac:dyDescent="0.25">
      <c r="A92" s="34"/>
      <c r="B92" s="63" t="s">
        <v>381</v>
      </c>
      <c r="C92" s="74" t="s">
        <v>327</v>
      </c>
      <c r="D92" s="57"/>
      <c r="E92" s="57"/>
      <c r="F92" s="57"/>
      <c r="G92" s="57"/>
      <c r="H92" s="57"/>
      <c r="I92" s="57"/>
      <c r="J92" s="57"/>
      <c r="K92" s="57"/>
      <c r="L92" s="57"/>
      <c r="M92" s="57"/>
      <c r="N92" s="57"/>
      <c r="O92" s="57"/>
      <c r="P92" s="53">
        <f t="shared" si="26"/>
        <v>0</v>
      </c>
      <c r="Q92" s="53">
        <f t="shared" si="26"/>
        <v>0</v>
      </c>
      <c r="R92" s="53">
        <f t="shared" si="27"/>
        <v>0</v>
      </c>
      <c r="S92" s="52">
        <f t="shared" si="24"/>
        <v>0</v>
      </c>
    </row>
    <row r="93" spans="1:19" s="25" customFormat="1" ht="41.25" customHeight="1" x14ac:dyDescent="0.25">
      <c r="A93" s="34"/>
      <c r="B93" s="63" t="s">
        <v>382</v>
      </c>
      <c r="C93" s="74" t="s">
        <v>361</v>
      </c>
      <c r="D93" s="57"/>
      <c r="E93" s="57"/>
      <c r="F93" s="57"/>
      <c r="G93" s="57"/>
      <c r="H93" s="57"/>
      <c r="I93" s="57"/>
      <c r="J93" s="57"/>
      <c r="K93" s="57"/>
      <c r="L93" s="57"/>
      <c r="M93" s="57"/>
      <c r="N93" s="57"/>
      <c r="O93" s="57"/>
      <c r="P93" s="53">
        <f t="shared" si="26"/>
        <v>0</v>
      </c>
      <c r="Q93" s="53">
        <f t="shared" si="26"/>
        <v>0</v>
      </c>
      <c r="R93" s="53">
        <f t="shared" si="27"/>
        <v>0</v>
      </c>
      <c r="S93" s="52">
        <f t="shared" si="24"/>
        <v>0</v>
      </c>
    </row>
    <row r="94" spans="1:19" s="25" customFormat="1" ht="39" customHeight="1" x14ac:dyDescent="0.25">
      <c r="A94" s="34"/>
      <c r="B94" s="63" t="s">
        <v>383</v>
      </c>
      <c r="C94" s="74" t="s">
        <v>328</v>
      </c>
      <c r="D94" s="57"/>
      <c r="E94" s="57"/>
      <c r="F94" s="57"/>
      <c r="G94" s="57"/>
      <c r="H94" s="57"/>
      <c r="I94" s="57"/>
      <c r="J94" s="57"/>
      <c r="K94" s="57"/>
      <c r="L94" s="57"/>
      <c r="M94" s="57"/>
      <c r="N94" s="57"/>
      <c r="O94" s="57"/>
      <c r="P94" s="53">
        <f t="shared" si="26"/>
        <v>0</v>
      </c>
      <c r="Q94" s="53">
        <f t="shared" si="26"/>
        <v>0</v>
      </c>
      <c r="R94" s="53">
        <f t="shared" si="27"/>
        <v>0</v>
      </c>
      <c r="S94" s="52">
        <f t="shared" si="24"/>
        <v>0</v>
      </c>
    </row>
    <row r="95" spans="1:19" s="25" customFormat="1" ht="27.75" customHeight="1" x14ac:dyDescent="0.25">
      <c r="A95" s="34"/>
      <c r="B95" s="63" t="s">
        <v>384</v>
      </c>
      <c r="C95" s="74" t="s">
        <v>329</v>
      </c>
      <c r="D95" s="57"/>
      <c r="E95" s="57"/>
      <c r="F95" s="57"/>
      <c r="G95" s="57"/>
      <c r="H95" s="57"/>
      <c r="I95" s="57"/>
      <c r="J95" s="57"/>
      <c r="K95" s="57"/>
      <c r="L95" s="57"/>
      <c r="M95" s="57"/>
      <c r="N95" s="57"/>
      <c r="O95" s="57"/>
      <c r="P95" s="53">
        <f t="shared" si="26"/>
        <v>0</v>
      </c>
      <c r="Q95" s="53">
        <f t="shared" si="26"/>
        <v>0</v>
      </c>
      <c r="R95" s="53">
        <f t="shared" si="27"/>
        <v>0</v>
      </c>
      <c r="S95" s="52">
        <f t="shared" si="24"/>
        <v>0</v>
      </c>
    </row>
    <row r="96" spans="1:19" s="25" customFormat="1" ht="30.75" customHeight="1" x14ac:dyDescent="0.25">
      <c r="A96" s="34"/>
      <c r="B96" s="63" t="s">
        <v>385</v>
      </c>
      <c r="C96" s="75" t="s">
        <v>330</v>
      </c>
      <c r="D96" s="57"/>
      <c r="E96" s="57"/>
      <c r="F96" s="57"/>
      <c r="G96" s="57"/>
      <c r="H96" s="57"/>
      <c r="I96" s="57"/>
      <c r="J96" s="57"/>
      <c r="K96" s="57"/>
      <c r="L96" s="57"/>
      <c r="M96" s="57"/>
      <c r="N96" s="57"/>
      <c r="O96" s="57"/>
      <c r="P96" s="53">
        <f t="shared" si="26"/>
        <v>0</v>
      </c>
      <c r="Q96" s="53">
        <f t="shared" si="26"/>
        <v>0</v>
      </c>
      <c r="R96" s="53">
        <f t="shared" si="27"/>
        <v>0</v>
      </c>
      <c r="S96" s="52">
        <f t="shared" si="24"/>
        <v>0</v>
      </c>
    </row>
    <row r="97" spans="1:19" s="25" customFormat="1" ht="88.5" customHeight="1" x14ac:dyDescent="0.2">
      <c r="A97" s="34"/>
      <c r="B97" s="63"/>
      <c r="C97" s="62"/>
      <c r="D97" s="91"/>
      <c r="E97" s="92"/>
      <c r="F97" s="92"/>
      <c r="G97" s="92"/>
      <c r="H97" s="92"/>
      <c r="I97" s="92"/>
      <c r="J97" s="92"/>
      <c r="K97" s="92"/>
      <c r="L97" s="92"/>
      <c r="M97" s="92"/>
      <c r="N97" s="92"/>
      <c r="O97" s="92"/>
      <c r="P97" s="92"/>
      <c r="Q97" s="92"/>
      <c r="R97" s="92"/>
      <c r="S97" s="93"/>
    </row>
    <row r="98" spans="1:19" ht="15" x14ac:dyDescent="0.2">
      <c r="A98" s="36"/>
      <c r="B98" s="63" t="s">
        <v>320</v>
      </c>
      <c r="C98" s="56" t="s">
        <v>316</v>
      </c>
      <c r="D98" s="78">
        <f>D99+SUM(D101:D106)</f>
        <v>0</v>
      </c>
      <c r="E98" s="78">
        <f>E99+SUM(E101:E106)</f>
        <v>0</v>
      </c>
      <c r="F98" s="78">
        <f>F99+SUM(F101:F106)</f>
        <v>0</v>
      </c>
      <c r="G98" s="78">
        <f>G99+SUM(G101:G106)</f>
        <v>0</v>
      </c>
      <c r="H98" s="78">
        <f>H99+SUM(H101:H106)</f>
        <v>0</v>
      </c>
      <c r="I98" s="78">
        <f t="shared" ref="I98:O98" si="28">I99+SUM(I101:I106)</f>
        <v>0</v>
      </c>
      <c r="J98" s="78">
        <f t="shared" si="28"/>
        <v>0</v>
      </c>
      <c r="K98" s="78">
        <f t="shared" si="28"/>
        <v>0</v>
      </c>
      <c r="L98" s="78">
        <f t="shared" si="28"/>
        <v>0</v>
      </c>
      <c r="M98" s="78">
        <f t="shared" si="28"/>
        <v>0</v>
      </c>
      <c r="N98" s="78">
        <f t="shared" si="28"/>
        <v>0</v>
      </c>
      <c r="O98" s="78">
        <f t="shared" si="28"/>
        <v>0</v>
      </c>
      <c r="P98" s="53">
        <f>D98+F98+J98+L98+N98+H98</f>
        <v>0</v>
      </c>
      <c r="Q98" s="53">
        <f>E98+G98+K98+M98+O98+I98</f>
        <v>0</v>
      </c>
      <c r="R98" s="53">
        <f t="shared" si="5"/>
        <v>0</v>
      </c>
      <c r="S98" s="52">
        <f t="shared" si="24"/>
        <v>0</v>
      </c>
    </row>
    <row r="99" spans="1:19" s="24" customFormat="1" ht="15" x14ac:dyDescent="0.25">
      <c r="A99" s="33"/>
      <c r="B99" s="63" t="s">
        <v>386</v>
      </c>
      <c r="C99" s="73" t="s">
        <v>325</v>
      </c>
      <c r="D99" s="57"/>
      <c r="E99" s="57"/>
      <c r="F99" s="57"/>
      <c r="G99" s="57"/>
      <c r="H99" s="57"/>
      <c r="I99" s="57"/>
      <c r="J99" s="57"/>
      <c r="K99" s="57"/>
      <c r="L99" s="57"/>
      <c r="M99" s="57"/>
      <c r="N99" s="57"/>
      <c r="O99" s="57"/>
      <c r="P99" s="53">
        <f>D99+F99+J99+L99+N99+H99</f>
        <v>0</v>
      </c>
      <c r="Q99" s="53">
        <f>E99+G99+K99+M99+O99+I99</f>
        <v>0</v>
      </c>
      <c r="R99" s="53">
        <f>P99+Q99</f>
        <v>0</v>
      </c>
      <c r="S99" s="52">
        <f t="shared" si="24"/>
        <v>0</v>
      </c>
    </row>
    <row r="100" spans="1:19" s="24" customFormat="1" ht="88.5" customHeight="1" x14ac:dyDescent="0.2">
      <c r="A100" s="33"/>
      <c r="B100" s="63"/>
      <c r="C100" s="62"/>
      <c r="D100" s="91"/>
      <c r="E100" s="92"/>
      <c r="F100" s="92"/>
      <c r="G100" s="92"/>
      <c r="H100" s="92"/>
      <c r="I100" s="92"/>
      <c r="J100" s="92"/>
      <c r="K100" s="92"/>
      <c r="L100" s="92"/>
      <c r="M100" s="92"/>
      <c r="N100" s="92"/>
      <c r="O100" s="92"/>
      <c r="P100" s="92"/>
      <c r="Q100" s="92"/>
      <c r="R100" s="92"/>
      <c r="S100" s="93"/>
    </row>
    <row r="101" spans="1:19" s="24" customFormat="1" ht="15" x14ac:dyDescent="0.25">
      <c r="A101" s="33"/>
      <c r="B101" s="63" t="s">
        <v>387</v>
      </c>
      <c r="C101" s="74" t="s">
        <v>326</v>
      </c>
      <c r="D101" s="57"/>
      <c r="E101" s="57"/>
      <c r="F101" s="57"/>
      <c r="G101" s="57"/>
      <c r="H101" s="57"/>
      <c r="I101" s="57"/>
      <c r="J101" s="57"/>
      <c r="K101" s="57"/>
      <c r="L101" s="57"/>
      <c r="M101" s="57"/>
      <c r="N101" s="57"/>
      <c r="O101" s="57"/>
      <c r="P101" s="53">
        <f t="shared" ref="P101:Q106" si="29">D101+F101+H101+J101+L101+N101</f>
        <v>0</v>
      </c>
      <c r="Q101" s="53">
        <f t="shared" si="29"/>
        <v>0</v>
      </c>
      <c r="R101" s="53">
        <f t="shared" ref="R101:R106" si="30">P101+Q101</f>
        <v>0</v>
      </c>
      <c r="S101" s="52">
        <f t="shared" si="24"/>
        <v>0</v>
      </c>
    </row>
    <row r="102" spans="1:19" s="25" customFormat="1" ht="15" x14ac:dyDescent="0.25">
      <c r="A102" s="34"/>
      <c r="B102" s="63" t="s">
        <v>388</v>
      </c>
      <c r="C102" s="74" t="s">
        <v>327</v>
      </c>
      <c r="D102" s="57"/>
      <c r="E102" s="57"/>
      <c r="F102" s="57"/>
      <c r="G102" s="57"/>
      <c r="H102" s="57"/>
      <c r="I102" s="57"/>
      <c r="J102" s="57"/>
      <c r="K102" s="57"/>
      <c r="L102" s="57"/>
      <c r="M102" s="57"/>
      <c r="N102" s="57"/>
      <c r="O102" s="57"/>
      <c r="P102" s="53">
        <f t="shared" si="29"/>
        <v>0</v>
      </c>
      <c r="Q102" s="53">
        <f t="shared" si="29"/>
        <v>0</v>
      </c>
      <c r="R102" s="53">
        <f t="shared" si="30"/>
        <v>0</v>
      </c>
      <c r="S102" s="52">
        <f t="shared" si="24"/>
        <v>0</v>
      </c>
    </row>
    <row r="103" spans="1:19" s="25" customFormat="1" ht="41.25" customHeight="1" x14ac:dyDescent="0.25">
      <c r="A103" s="34"/>
      <c r="B103" s="63" t="s">
        <v>389</v>
      </c>
      <c r="C103" s="74" t="s">
        <v>361</v>
      </c>
      <c r="D103" s="57"/>
      <c r="E103" s="57"/>
      <c r="F103" s="57"/>
      <c r="G103" s="57"/>
      <c r="H103" s="57"/>
      <c r="I103" s="57"/>
      <c r="J103" s="57"/>
      <c r="K103" s="57"/>
      <c r="L103" s="57"/>
      <c r="M103" s="57"/>
      <c r="N103" s="57"/>
      <c r="O103" s="57"/>
      <c r="P103" s="53">
        <f t="shared" si="29"/>
        <v>0</v>
      </c>
      <c r="Q103" s="53">
        <f t="shared" si="29"/>
        <v>0</v>
      </c>
      <c r="R103" s="53">
        <f t="shared" si="30"/>
        <v>0</v>
      </c>
      <c r="S103" s="52">
        <f t="shared" si="24"/>
        <v>0</v>
      </c>
    </row>
    <row r="104" spans="1:19" s="25" customFormat="1" ht="39" customHeight="1" x14ac:dyDescent="0.25">
      <c r="A104" s="34"/>
      <c r="B104" s="63" t="s">
        <v>390</v>
      </c>
      <c r="C104" s="74" t="s">
        <v>328</v>
      </c>
      <c r="D104" s="57"/>
      <c r="E104" s="57"/>
      <c r="F104" s="57"/>
      <c r="G104" s="57"/>
      <c r="H104" s="57"/>
      <c r="I104" s="57"/>
      <c r="J104" s="57"/>
      <c r="K104" s="57"/>
      <c r="L104" s="57"/>
      <c r="M104" s="57"/>
      <c r="N104" s="57"/>
      <c r="O104" s="57"/>
      <c r="P104" s="53">
        <f t="shared" si="29"/>
        <v>0</v>
      </c>
      <c r="Q104" s="53">
        <f t="shared" si="29"/>
        <v>0</v>
      </c>
      <c r="R104" s="53">
        <f t="shared" si="30"/>
        <v>0</v>
      </c>
      <c r="S104" s="52">
        <f t="shared" si="24"/>
        <v>0</v>
      </c>
    </row>
    <row r="105" spans="1:19" s="25" customFormat="1" ht="27.75" customHeight="1" x14ac:dyDescent="0.25">
      <c r="A105" s="34"/>
      <c r="B105" s="63" t="s">
        <v>391</v>
      </c>
      <c r="C105" s="74" t="s">
        <v>329</v>
      </c>
      <c r="D105" s="57"/>
      <c r="E105" s="57"/>
      <c r="F105" s="57"/>
      <c r="G105" s="57"/>
      <c r="H105" s="57"/>
      <c r="I105" s="57"/>
      <c r="J105" s="57"/>
      <c r="K105" s="57"/>
      <c r="L105" s="57"/>
      <c r="M105" s="57"/>
      <c r="N105" s="57"/>
      <c r="O105" s="57"/>
      <c r="P105" s="53">
        <f t="shared" si="29"/>
        <v>0</v>
      </c>
      <c r="Q105" s="53">
        <f t="shared" si="29"/>
        <v>0</v>
      </c>
      <c r="R105" s="53">
        <f t="shared" si="30"/>
        <v>0</v>
      </c>
      <c r="S105" s="52">
        <f t="shared" si="24"/>
        <v>0</v>
      </c>
    </row>
    <row r="106" spans="1:19" s="25" customFormat="1" ht="30.75" customHeight="1" x14ac:dyDescent="0.25">
      <c r="A106" s="34"/>
      <c r="B106" s="63" t="s">
        <v>392</v>
      </c>
      <c r="C106" s="75" t="s">
        <v>330</v>
      </c>
      <c r="D106" s="57"/>
      <c r="E106" s="57"/>
      <c r="F106" s="57"/>
      <c r="G106" s="57"/>
      <c r="H106" s="57"/>
      <c r="I106" s="57"/>
      <c r="J106" s="57"/>
      <c r="K106" s="57"/>
      <c r="L106" s="57"/>
      <c r="M106" s="57"/>
      <c r="N106" s="57"/>
      <c r="O106" s="57"/>
      <c r="P106" s="53">
        <f t="shared" si="29"/>
        <v>0</v>
      </c>
      <c r="Q106" s="53">
        <f t="shared" si="29"/>
        <v>0</v>
      </c>
      <c r="R106" s="53">
        <f t="shared" si="30"/>
        <v>0</v>
      </c>
      <c r="S106" s="52">
        <f t="shared" si="24"/>
        <v>0</v>
      </c>
    </row>
    <row r="107" spans="1:19" s="25" customFormat="1" ht="88.5" customHeight="1" x14ac:dyDescent="0.2">
      <c r="A107" s="34"/>
      <c r="B107" s="63"/>
      <c r="C107" s="62"/>
      <c r="D107" s="91"/>
      <c r="E107" s="92"/>
      <c r="F107" s="92"/>
      <c r="G107" s="92"/>
      <c r="H107" s="92"/>
      <c r="I107" s="92"/>
      <c r="J107" s="92"/>
      <c r="K107" s="92"/>
      <c r="L107" s="92"/>
      <c r="M107" s="92"/>
      <c r="N107" s="92"/>
      <c r="O107" s="92"/>
      <c r="P107" s="92"/>
      <c r="Q107" s="92"/>
      <c r="R107" s="92"/>
      <c r="S107" s="93"/>
    </row>
    <row r="108" spans="1:19" s="19" customFormat="1" ht="15" x14ac:dyDescent="0.25">
      <c r="A108" s="35"/>
      <c r="B108" s="71"/>
      <c r="C108" s="72" t="s">
        <v>341</v>
      </c>
      <c r="D108" s="52">
        <f t="shared" ref="D108:I108" si="31">SUM(D109,D111,D113)</f>
        <v>0</v>
      </c>
      <c r="E108" s="52">
        <f t="shared" si="31"/>
        <v>0</v>
      </c>
      <c r="F108" s="52">
        <f t="shared" si="31"/>
        <v>0</v>
      </c>
      <c r="G108" s="52">
        <f t="shared" si="31"/>
        <v>0</v>
      </c>
      <c r="H108" s="52">
        <f t="shared" si="31"/>
        <v>0</v>
      </c>
      <c r="I108" s="52">
        <f t="shared" si="31"/>
        <v>0</v>
      </c>
      <c r="J108" s="52">
        <f t="shared" ref="J108:O108" si="32">SUM(J109,J111,J113)</f>
        <v>0</v>
      </c>
      <c r="K108" s="52">
        <f t="shared" si="32"/>
        <v>0</v>
      </c>
      <c r="L108" s="52">
        <f t="shared" si="32"/>
        <v>0</v>
      </c>
      <c r="M108" s="52">
        <f t="shared" si="32"/>
        <v>0</v>
      </c>
      <c r="N108" s="52">
        <f t="shared" si="32"/>
        <v>0</v>
      </c>
      <c r="O108" s="52">
        <f t="shared" si="32"/>
        <v>0</v>
      </c>
      <c r="P108" s="53">
        <f>D108+F108+H108+J108+L108+N108</f>
        <v>0</v>
      </c>
      <c r="Q108" s="53">
        <f>E108+G108+I108+O108+K108+M108</f>
        <v>0</v>
      </c>
      <c r="R108" s="53">
        <f t="shared" si="5"/>
        <v>0</v>
      </c>
      <c r="S108" s="52">
        <f t="shared" si="24"/>
        <v>0</v>
      </c>
    </row>
    <row r="109" spans="1:19" ht="15" x14ac:dyDescent="0.2">
      <c r="A109" s="36"/>
      <c r="B109" s="63" t="s">
        <v>309</v>
      </c>
      <c r="C109" s="56" t="s">
        <v>301</v>
      </c>
      <c r="D109" s="57"/>
      <c r="E109" s="57"/>
      <c r="F109" s="57"/>
      <c r="G109" s="57"/>
      <c r="H109" s="57"/>
      <c r="I109" s="57"/>
      <c r="J109" s="57"/>
      <c r="K109" s="57"/>
      <c r="L109" s="57"/>
      <c r="M109" s="57"/>
      <c r="N109" s="57"/>
      <c r="O109" s="57"/>
      <c r="P109" s="53">
        <f>D109+F109+H109+J109+L109+N109</f>
        <v>0</v>
      </c>
      <c r="Q109" s="53">
        <f>E109+G109+I109+O109+K109+M109</f>
        <v>0</v>
      </c>
      <c r="R109" s="53">
        <f t="shared" si="5"/>
        <v>0</v>
      </c>
      <c r="S109" s="52">
        <f t="shared" si="24"/>
        <v>0</v>
      </c>
    </row>
    <row r="110" spans="1:19" ht="30" customHeight="1" x14ac:dyDescent="0.2">
      <c r="A110" s="36"/>
      <c r="B110" s="63"/>
      <c r="C110" s="80"/>
      <c r="D110" s="94"/>
      <c r="E110" s="95"/>
      <c r="F110" s="95"/>
      <c r="G110" s="95"/>
      <c r="H110" s="95"/>
      <c r="I110" s="95"/>
      <c r="J110" s="95"/>
      <c r="K110" s="95"/>
      <c r="L110" s="95"/>
      <c r="M110" s="95"/>
      <c r="N110" s="95"/>
      <c r="O110" s="95"/>
      <c r="P110" s="95"/>
      <c r="Q110" s="95"/>
      <c r="R110" s="95"/>
      <c r="S110" s="96"/>
    </row>
    <row r="111" spans="1:19" ht="15" x14ac:dyDescent="0.2">
      <c r="A111" s="36"/>
      <c r="B111" s="63" t="s">
        <v>310</v>
      </c>
      <c r="C111" s="56" t="s">
        <v>315</v>
      </c>
      <c r="D111" s="57"/>
      <c r="E111" s="57"/>
      <c r="F111" s="57"/>
      <c r="G111" s="57"/>
      <c r="H111" s="57"/>
      <c r="I111" s="57"/>
      <c r="J111" s="57"/>
      <c r="K111" s="57"/>
      <c r="L111" s="57"/>
      <c r="M111" s="57"/>
      <c r="N111" s="57"/>
      <c r="O111" s="57"/>
      <c r="P111" s="53">
        <f>D111+F111+H111+J111+L111+N111</f>
        <v>0</v>
      </c>
      <c r="Q111" s="53">
        <f>E111+G111+I111+K111+M111+O111</f>
        <v>0</v>
      </c>
      <c r="R111" s="53">
        <f t="shared" si="5"/>
        <v>0</v>
      </c>
      <c r="S111" s="52">
        <f t="shared" si="24"/>
        <v>0</v>
      </c>
    </row>
    <row r="112" spans="1:19" ht="30" customHeight="1" x14ac:dyDescent="0.2">
      <c r="A112" s="36"/>
      <c r="B112" s="63"/>
      <c r="C112" s="80"/>
      <c r="D112" s="94"/>
      <c r="E112" s="95"/>
      <c r="F112" s="95"/>
      <c r="G112" s="95"/>
      <c r="H112" s="95"/>
      <c r="I112" s="95"/>
      <c r="J112" s="95"/>
      <c r="K112" s="95"/>
      <c r="L112" s="95"/>
      <c r="M112" s="95"/>
      <c r="N112" s="95"/>
      <c r="O112" s="95"/>
      <c r="P112" s="95"/>
      <c r="Q112" s="95"/>
      <c r="R112" s="95"/>
      <c r="S112" s="96"/>
    </row>
    <row r="113" spans="1:22" ht="15" x14ac:dyDescent="0.2">
      <c r="A113" s="36"/>
      <c r="B113" s="63" t="s">
        <v>322</v>
      </c>
      <c r="C113" s="56" t="s">
        <v>316</v>
      </c>
      <c r="D113" s="57"/>
      <c r="E113" s="57"/>
      <c r="F113" s="57"/>
      <c r="G113" s="57"/>
      <c r="H113" s="57"/>
      <c r="I113" s="57"/>
      <c r="J113" s="57"/>
      <c r="K113" s="57"/>
      <c r="L113" s="57"/>
      <c r="M113" s="57"/>
      <c r="N113" s="57"/>
      <c r="O113" s="57"/>
      <c r="P113" s="53">
        <f>D113+F113+H113+J113+L113+N113</f>
        <v>0</v>
      </c>
      <c r="Q113" s="53">
        <f>E113+G113+I113+K113+M113+O113</f>
        <v>0</v>
      </c>
      <c r="R113" s="53">
        <f t="shared" si="5"/>
        <v>0</v>
      </c>
      <c r="S113" s="52">
        <f t="shared" si="24"/>
        <v>0</v>
      </c>
    </row>
    <row r="114" spans="1:22" ht="30" customHeight="1" x14ac:dyDescent="0.2">
      <c r="A114" s="36"/>
      <c r="B114" s="63"/>
      <c r="C114" s="80"/>
      <c r="D114" s="94"/>
      <c r="E114" s="95"/>
      <c r="F114" s="95"/>
      <c r="G114" s="95"/>
      <c r="H114" s="95"/>
      <c r="I114" s="95"/>
      <c r="J114" s="95"/>
      <c r="K114" s="95"/>
      <c r="L114" s="95"/>
      <c r="M114" s="95"/>
      <c r="N114" s="95"/>
      <c r="O114" s="95"/>
      <c r="P114" s="95"/>
      <c r="Q114" s="95"/>
      <c r="R114" s="95"/>
      <c r="S114" s="96"/>
    </row>
    <row r="115" spans="1:22" s="19" customFormat="1" ht="15" x14ac:dyDescent="0.25">
      <c r="A115" s="35"/>
      <c r="B115" s="50"/>
      <c r="C115" s="60" t="s">
        <v>342</v>
      </c>
      <c r="D115" s="52">
        <f>SUM(D116:D118)</f>
        <v>0</v>
      </c>
      <c r="E115" s="52">
        <f>SUM(E116:E118)</f>
        <v>0</v>
      </c>
      <c r="F115" s="52">
        <f t="shared" ref="F115:O115" si="33">SUM(F116:F118)</f>
        <v>0</v>
      </c>
      <c r="G115" s="52">
        <f>SUM(G116:G118)</f>
        <v>0</v>
      </c>
      <c r="H115" s="52">
        <f t="shared" si="33"/>
        <v>0</v>
      </c>
      <c r="I115" s="52">
        <f t="shared" si="33"/>
        <v>0</v>
      </c>
      <c r="J115" s="52">
        <f t="shared" si="33"/>
        <v>0</v>
      </c>
      <c r="K115" s="52">
        <f t="shared" si="33"/>
        <v>0</v>
      </c>
      <c r="L115" s="52">
        <f t="shared" si="33"/>
        <v>0</v>
      </c>
      <c r="M115" s="52">
        <f t="shared" si="33"/>
        <v>0</v>
      </c>
      <c r="N115" s="52">
        <f t="shared" si="33"/>
        <v>0</v>
      </c>
      <c r="O115" s="52">
        <f t="shared" si="33"/>
        <v>0</v>
      </c>
      <c r="P115" s="53">
        <f t="shared" ref="P115:Q122" si="34">D115+F115+H115+J115+L115+N115</f>
        <v>0</v>
      </c>
      <c r="Q115" s="53">
        <f t="shared" si="34"/>
        <v>0</v>
      </c>
      <c r="R115" s="53">
        <f t="shared" si="5"/>
        <v>0</v>
      </c>
      <c r="S115" s="52">
        <f t="shared" si="24"/>
        <v>0</v>
      </c>
    </row>
    <row r="116" spans="1:22" ht="15" x14ac:dyDescent="0.2">
      <c r="A116" s="36"/>
      <c r="B116" s="54" t="s">
        <v>311</v>
      </c>
      <c r="C116" s="58" t="s">
        <v>301</v>
      </c>
      <c r="D116" s="57"/>
      <c r="E116" s="57"/>
      <c r="F116" s="57"/>
      <c r="G116" s="57"/>
      <c r="H116" s="57"/>
      <c r="I116" s="57"/>
      <c r="J116" s="57"/>
      <c r="K116" s="57"/>
      <c r="L116" s="57"/>
      <c r="M116" s="57"/>
      <c r="N116" s="57"/>
      <c r="O116" s="57"/>
      <c r="P116" s="53">
        <f t="shared" si="34"/>
        <v>0</v>
      </c>
      <c r="Q116" s="53">
        <f t="shared" si="34"/>
        <v>0</v>
      </c>
      <c r="R116" s="53">
        <f t="shared" ref="R116:R121" si="35">P116+Q116</f>
        <v>0</v>
      </c>
      <c r="S116" s="52">
        <f t="shared" si="24"/>
        <v>0</v>
      </c>
    </row>
    <row r="117" spans="1:22" ht="15" x14ac:dyDescent="0.2">
      <c r="A117" s="36"/>
      <c r="B117" s="54" t="s">
        <v>312</v>
      </c>
      <c r="C117" s="58" t="s">
        <v>315</v>
      </c>
      <c r="D117" s="57"/>
      <c r="E117" s="57"/>
      <c r="F117" s="57"/>
      <c r="G117" s="57"/>
      <c r="H117" s="57"/>
      <c r="I117" s="57"/>
      <c r="J117" s="57"/>
      <c r="K117" s="57"/>
      <c r="L117" s="57"/>
      <c r="M117" s="57"/>
      <c r="N117" s="57"/>
      <c r="O117" s="57"/>
      <c r="P117" s="53">
        <f t="shared" si="34"/>
        <v>0</v>
      </c>
      <c r="Q117" s="53">
        <f t="shared" si="34"/>
        <v>0</v>
      </c>
      <c r="R117" s="53">
        <f t="shared" si="35"/>
        <v>0</v>
      </c>
      <c r="S117" s="52">
        <f t="shared" si="24"/>
        <v>0</v>
      </c>
    </row>
    <row r="118" spans="1:22" ht="15" x14ac:dyDescent="0.2">
      <c r="A118" s="36"/>
      <c r="B118" s="54" t="s">
        <v>321</v>
      </c>
      <c r="C118" s="58" t="s">
        <v>316</v>
      </c>
      <c r="D118" s="57"/>
      <c r="E118" s="57"/>
      <c r="F118" s="57"/>
      <c r="G118" s="57"/>
      <c r="H118" s="57"/>
      <c r="I118" s="57"/>
      <c r="J118" s="57"/>
      <c r="K118" s="57"/>
      <c r="L118" s="57"/>
      <c r="M118" s="57"/>
      <c r="N118" s="57"/>
      <c r="O118" s="57"/>
      <c r="P118" s="53">
        <f t="shared" si="34"/>
        <v>0</v>
      </c>
      <c r="Q118" s="53">
        <f t="shared" si="34"/>
        <v>0</v>
      </c>
      <c r="R118" s="53">
        <f t="shared" si="35"/>
        <v>0</v>
      </c>
      <c r="S118" s="52">
        <f t="shared" si="24"/>
        <v>0</v>
      </c>
    </row>
    <row r="119" spans="1:22" ht="15" x14ac:dyDescent="0.2">
      <c r="A119" s="36"/>
      <c r="B119" s="64"/>
      <c r="C119" s="65" t="s">
        <v>323</v>
      </c>
      <c r="D119" s="66">
        <f>SUM(D20,D54,D73,D77,D108,D115)</f>
        <v>0</v>
      </c>
      <c r="E119" s="66">
        <f>SUM(E20,E54,E73,E77,E108,E115)</f>
        <v>0</v>
      </c>
      <c r="F119" s="66">
        <f>SUM(F20,F54,F73,F77,F108,F115)</f>
        <v>0</v>
      </c>
      <c r="G119" s="66">
        <f>SUM(G20,G54,G73,G77,G108,G115)</f>
        <v>0</v>
      </c>
      <c r="H119" s="66">
        <f>SUM(H20,H54,H73,H77,H108,H115)</f>
        <v>0</v>
      </c>
      <c r="I119" s="66">
        <f t="shared" ref="I119:O119" si="36">SUM(I20,I54,I73,I77,I108,I115)</f>
        <v>0</v>
      </c>
      <c r="J119" s="66">
        <f t="shared" si="36"/>
        <v>0</v>
      </c>
      <c r="K119" s="66">
        <f t="shared" si="36"/>
        <v>0</v>
      </c>
      <c r="L119" s="66">
        <f t="shared" si="36"/>
        <v>0</v>
      </c>
      <c r="M119" s="66">
        <f t="shared" si="36"/>
        <v>0</v>
      </c>
      <c r="N119" s="66">
        <f t="shared" si="36"/>
        <v>0</v>
      </c>
      <c r="O119" s="66">
        <f t="shared" si="36"/>
        <v>0</v>
      </c>
      <c r="P119" s="67">
        <f t="shared" si="34"/>
        <v>0</v>
      </c>
      <c r="Q119" s="67">
        <f t="shared" si="34"/>
        <v>0</v>
      </c>
      <c r="R119" s="67">
        <f>P119+Q119</f>
        <v>0</v>
      </c>
      <c r="S119" s="66">
        <f t="shared" si="24"/>
        <v>0</v>
      </c>
    </row>
    <row r="120" spans="1:22" ht="15" x14ac:dyDescent="0.2">
      <c r="A120" s="36"/>
      <c r="B120" s="64"/>
      <c r="C120" s="68" t="s">
        <v>301</v>
      </c>
      <c r="D120" s="66">
        <f t="shared" ref="D120:O120" si="37">SUM(D116,D109,D78,D74,D55,D21)</f>
        <v>0</v>
      </c>
      <c r="E120" s="66">
        <f t="shared" si="37"/>
        <v>0</v>
      </c>
      <c r="F120" s="66">
        <f t="shared" si="37"/>
        <v>0</v>
      </c>
      <c r="G120" s="66">
        <f t="shared" si="37"/>
        <v>0</v>
      </c>
      <c r="H120" s="66">
        <f t="shared" si="37"/>
        <v>0</v>
      </c>
      <c r="I120" s="66">
        <f t="shared" si="37"/>
        <v>0</v>
      </c>
      <c r="J120" s="66">
        <f t="shared" si="37"/>
        <v>0</v>
      </c>
      <c r="K120" s="66">
        <f t="shared" si="37"/>
        <v>0</v>
      </c>
      <c r="L120" s="66">
        <f t="shared" si="37"/>
        <v>0</v>
      </c>
      <c r="M120" s="66">
        <f t="shared" si="37"/>
        <v>0</v>
      </c>
      <c r="N120" s="66">
        <f t="shared" si="37"/>
        <v>0</v>
      </c>
      <c r="O120" s="66">
        <f t="shared" si="37"/>
        <v>0</v>
      </c>
      <c r="P120" s="67">
        <f t="shared" si="34"/>
        <v>0</v>
      </c>
      <c r="Q120" s="67">
        <f t="shared" si="34"/>
        <v>0</v>
      </c>
      <c r="R120" s="67">
        <f>P120+Q120</f>
        <v>0</v>
      </c>
      <c r="S120" s="66">
        <f t="shared" si="24"/>
        <v>0</v>
      </c>
    </row>
    <row r="121" spans="1:22" ht="15" x14ac:dyDescent="0.2">
      <c r="A121" s="36"/>
      <c r="B121" s="64"/>
      <c r="C121" s="68" t="s">
        <v>315</v>
      </c>
      <c r="D121" s="66">
        <f t="shared" ref="D121:O121" si="38">SUM(D117,D111,D88,D75,D61,D32)</f>
        <v>0</v>
      </c>
      <c r="E121" s="66">
        <f t="shared" si="38"/>
        <v>0</v>
      </c>
      <c r="F121" s="66">
        <f t="shared" si="38"/>
        <v>0</v>
      </c>
      <c r="G121" s="66">
        <f t="shared" si="38"/>
        <v>0</v>
      </c>
      <c r="H121" s="66">
        <f t="shared" si="38"/>
        <v>0</v>
      </c>
      <c r="I121" s="66">
        <f t="shared" si="38"/>
        <v>0</v>
      </c>
      <c r="J121" s="66">
        <f t="shared" si="38"/>
        <v>0</v>
      </c>
      <c r="K121" s="66">
        <f t="shared" si="38"/>
        <v>0</v>
      </c>
      <c r="L121" s="66">
        <f t="shared" si="38"/>
        <v>0</v>
      </c>
      <c r="M121" s="66">
        <f t="shared" si="38"/>
        <v>0</v>
      </c>
      <c r="N121" s="66">
        <f t="shared" si="38"/>
        <v>0</v>
      </c>
      <c r="O121" s="66">
        <f t="shared" si="38"/>
        <v>0</v>
      </c>
      <c r="P121" s="67">
        <f t="shared" si="34"/>
        <v>0</v>
      </c>
      <c r="Q121" s="67">
        <f t="shared" si="34"/>
        <v>0</v>
      </c>
      <c r="R121" s="67">
        <f t="shared" si="35"/>
        <v>0</v>
      </c>
      <c r="S121" s="66">
        <f t="shared" si="24"/>
        <v>0</v>
      </c>
    </row>
    <row r="122" spans="1:22" ht="15" x14ac:dyDescent="0.2">
      <c r="A122" s="36"/>
      <c r="B122" s="64"/>
      <c r="C122" s="68" t="s">
        <v>316</v>
      </c>
      <c r="D122" s="66">
        <f>SUM(D43,D67,D76,D98,D113,D118)</f>
        <v>0</v>
      </c>
      <c r="E122" s="66">
        <f>SUM(E43,E67,E76,E98,E113,E118)</f>
        <v>0</v>
      </c>
      <c r="F122" s="66">
        <f>SUM(F43,F67,F76,F98,F113,F118)</f>
        <v>0</v>
      </c>
      <c r="G122" s="66">
        <f>SUM(G43,G67,G76,G98,G113,G118)</f>
        <v>0</v>
      </c>
      <c r="H122" s="66">
        <f>SUM(H43,H67,H76,H98,H113,H118)</f>
        <v>0</v>
      </c>
      <c r="I122" s="66">
        <f t="shared" ref="I122:O122" si="39">SUM(I43,I67,I76,I98,I113,I118)</f>
        <v>0</v>
      </c>
      <c r="J122" s="66">
        <f t="shared" si="39"/>
        <v>0</v>
      </c>
      <c r="K122" s="66">
        <f t="shared" si="39"/>
        <v>0</v>
      </c>
      <c r="L122" s="66">
        <f t="shared" si="39"/>
        <v>0</v>
      </c>
      <c r="M122" s="66">
        <f t="shared" si="39"/>
        <v>0</v>
      </c>
      <c r="N122" s="66">
        <f t="shared" si="39"/>
        <v>0</v>
      </c>
      <c r="O122" s="66">
        <f t="shared" si="39"/>
        <v>0</v>
      </c>
      <c r="P122" s="67">
        <f t="shared" si="34"/>
        <v>0</v>
      </c>
      <c r="Q122" s="67">
        <f t="shared" si="34"/>
        <v>0</v>
      </c>
      <c r="R122" s="67">
        <f>P122+Q122</f>
        <v>0</v>
      </c>
      <c r="S122" s="66">
        <f t="shared" si="24"/>
        <v>0</v>
      </c>
    </row>
    <row r="123" spans="1:22" ht="15" x14ac:dyDescent="0.25">
      <c r="Q123" s="21"/>
    </row>
    <row r="124" spans="1:22" ht="14.25" customHeight="1" x14ac:dyDescent="0.2">
      <c r="B124" s="23" t="s">
        <v>324</v>
      </c>
    </row>
    <row r="125" spans="1:22" ht="14.25" customHeight="1" x14ac:dyDescent="0.2">
      <c r="A125" s="118"/>
      <c r="B125" s="118"/>
      <c r="C125" s="118"/>
      <c r="D125" s="118"/>
      <c r="E125" s="118"/>
      <c r="F125" s="118"/>
      <c r="G125" s="118"/>
      <c r="H125" s="118"/>
      <c r="I125" s="118"/>
      <c r="J125" s="118"/>
      <c r="K125" s="118"/>
      <c r="L125" s="118"/>
      <c r="M125" s="118"/>
      <c r="N125" s="118"/>
      <c r="O125" s="118"/>
      <c r="P125" s="118"/>
      <c r="Q125" s="118"/>
      <c r="R125" s="118"/>
      <c r="S125" s="118"/>
      <c r="T125" s="118"/>
      <c r="U125" s="118"/>
      <c r="V125" s="28"/>
    </row>
    <row r="126" spans="1:22" ht="14.25" customHeight="1" x14ac:dyDescent="0.2">
      <c r="A126" s="118" t="s">
        <v>357</v>
      </c>
      <c r="B126" s="118"/>
      <c r="C126" s="118"/>
      <c r="D126" s="118"/>
      <c r="E126" s="118"/>
      <c r="F126" s="118"/>
      <c r="G126" s="118"/>
      <c r="H126" s="118"/>
      <c r="I126" s="118"/>
      <c r="J126" s="118"/>
      <c r="K126" s="118"/>
      <c r="L126" s="118"/>
      <c r="M126" s="118"/>
      <c r="N126" s="118"/>
      <c r="O126" s="118"/>
      <c r="P126" s="118"/>
      <c r="Q126" s="118"/>
      <c r="R126" s="118"/>
      <c r="S126" s="118"/>
      <c r="T126" s="118"/>
      <c r="U126" s="118"/>
      <c r="V126" s="28"/>
    </row>
    <row r="127" spans="1:22" ht="20.25" customHeight="1" x14ac:dyDescent="0.2">
      <c r="A127" s="117" t="s">
        <v>343</v>
      </c>
      <c r="B127" s="117"/>
      <c r="C127" s="117"/>
      <c r="D127" s="117"/>
      <c r="E127" s="117"/>
      <c r="F127" s="117"/>
      <c r="G127" s="117"/>
      <c r="H127" s="117"/>
      <c r="I127" s="117"/>
      <c r="J127" s="117"/>
      <c r="K127" s="117"/>
      <c r="L127" s="117"/>
      <c r="M127" s="117"/>
      <c r="N127" s="117"/>
      <c r="O127" s="117"/>
      <c r="P127" s="117"/>
      <c r="Q127" s="117"/>
      <c r="R127" s="117"/>
      <c r="S127" s="117"/>
      <c r="T127" s="117"/>
      <c r="U127" s="117"/>
      <c r="V127" s="27"/>
    </row>
    <row r="128" spans="1:22" ht="20.25" customHeight="1" x14ac:dyDescent="0.2">
      <c r="A128" s="116" t="s">
        <v>358</v>
      </c>
      <c r="B128" s="116"/>
      <c r="C128" s="116"/>
      <c r="D128" s="116"/>
      <c r="E128" s="116"/>
      <c r="F128" s="116"/>
      <c r="G128" s="116"/>
      <c r="H128" s="116"/>
      <c r="I128" s="116"/>
      <c r="J128" s="116"/>
      <c r="K128" s="116"/>
      <c r="L128" s="116"/>
      <c r="M128" s="116"/>
      <c r="N128" s="116"/>
      <c r="O128" s="116"/>
      <c r="P128" s="116"/>
      <c r="Q128" s="116"/>
      <c r="R128" s="116"/>
      <c r="S128" s="116"/>
      <c r="T128" s="116"/>
      <c r="U128" s="116"/>
    </row>
    <row r="129" spans="1:23" ht="30.75" customHeight="1" x14ac:dyDescent="0.2">
      <c r="A129" s="115" t="s">
        <v>344</v>
      </c>
      <c r="B129" s="115"/>
      <c r="C129" s="115"/>
      <c r="D129" s="115"/>
      <c r="E129" s="115"/>
      <c r="F129" s="115"/>
      <c r="G129" s="115"/>
      <c r="H129" s="115"/>
      <c r="I129" s="115"/>
      <c r="J129" s="115"/>
      <c r="K129" s="115"/>
      <c r="L129" s="115"/>
      <c r="M129" s="115"/>
      <c r="N129" s="115"/>
      <c r="O129" s="115"/>
      <c r="P129" s="115"/>
      <c r="Q129" s="115"/>
      <c r="R129" s="115"/>
      <c r="S129" s="115"/>
      <c r="T129" s="115"/>
      <c r="U129" s="115"/>
    </row>
    <row r="130" spans="1:23" ht="21.75" customHeight="1" x14ac:dyDescent="0.2">
      <c r="A130" s="116" t="s">
        <v>362</v>
      </c>
      <c r="B130" s="116"/>
      <c r="C130" s="116"/>
      <c r="D130" s="116"/>
      <c r="E130" s="116"/>
      <c r="F130" s="116"/>
      <c r="G130" s="116"/>
      <c r="H130" s="116"/>
      <c r="I130" s="116"/>
      <c r="J130" s="116"/>
      <c r="K130" s="116"/>
      <c r="L130" s="116"/>
      <c r="M130" s="116"/>
      <c r="N130" s="116"/>
      <c r="O130" s="116"/>
      <c r="P130" s="116"/>
      <c r="Q130" s="116"/>
      <c r="R130" s="116"/>
      <c r="S130" s="116"/>
      <c r="T130" s="116"/>
      <c r="U130" s="116"/>
      <c r="V130" s="26"/>
      <c r="W130" s="26"/>
    </row>
    <row r="131" spans="1:23" ht="21.75" customHeight="1" x14ac:dyDescent="0.2">
      <c r="A131" s="116" t="s">
        <v>359</v>
      </c>
      <c r="B131" s="116"/>
      <c r="C131" s="116"/>
      <c r="D131" s="116"/>
      <c r="E131" s="116"/>
      <c r="F131" s="116"/>
      <c r="G131" s="116"/>
      <c r="H131" s="116"/>
      <c r="I131" s="116"/>
      <c r="J131" s="116"/>
      <c r="K131" s="116"/>
      <c r="L131" s="116"/>
      <c r="M131" s="116"/>
      <c r="N131" s="116"/>
      <c r="O131" s="116"/>
      <c r="P131" s="116"/>
      <c r="Q131" s="116"/>
      <c r="R131" s="116"/>
      <c r="S131" s="116"/>
      <c r="T131" s="116"/>
      <c r="U131" s="116"/>
      <c r="V131" s="26"/>
      <c r="W131" s="26"/>
    </row>
    <row r="132" spans="1:23" ht="23.25" customHeight="1" x14ac:dyDescent="0.2">
      <c r="A132" s="113" t="s">
        <v>363</v>
      </c>
      <c r="B132" s="114"/>
      <c r="C132" s="114"/>
      <c r="D132" s="114"/>
      <c r="E132" s="114"/>
      <c r="F132" s="114"/>
      <c r="G132" s="114"/>
      <c r="H132" s="114"/>
      <c r="I132" s="114"/>
      <c r="J132" s="114"/>
      <c r="K132" s="114"/>
      <c r="L132" s="114"/>
      <c r="M132" s="114"/>
      <c r="N132" s="114"/>
      <c r="O132" s="114"/>
      <c r="P132" s="114"/>
      <c r="Q132" s="114"/>
      <c r="R132" s="114"/>
      <c r="S132" s="114"/>
      <c r="T132" s="114"/>
      <c r="U132" s="114"/>
    </row>
    <row r="133" spans="1:23" ht="33.75" customHeight="1" x14ac:dyDescent="0.2">
      <c r="A133" s="112" t="s">
        <v>375</v>
      </c>
      <c r="B133" s="112"/>
      <c r="C133" s="112"/>
      <c r="D133" s="112"/>
      <c r="E133" s="112"/>
      <c r="F133" s="112"/>
      <c r="G133" s="112"/>
      <c r="H133" s="112"/>
      <c r="I133" s="112"/>
      <c r="J133" s="112"/>
      <c r="K133" s="112"/>
      <c r="L133" s="112"/>
      <c r="M133" s="112"/>
      <c r="N133" s="112"/>
      <c r="O133" s="112"/>
      <c r="P133" s="112"/>
      <c r="Q133" s="112"/>
      <c r="R133" s="112"/>
      <c r="S133" s="112"/>
      <c r="T133" s="112"/>
      <c r="U133" s="112"/>
    </row>
    <row r="134" spans="1:23" ht="20.25" customHeight="1" x14ac:dyDescent="0.2">
      <c r="B134" s="29"/>
      <c r="D134" s="29"/>
      <c r="E134" s="29"/>
      <c r="F134" s="29"/>
      <c r="G134" s="29"/>
      <c r="H134" s="29"/>
      <c r="I134" s="29"/>
      <c r="J134" s="29"/>
      <c r="K134" s="29"/>
      <c r="L134" s="29"/>
      <c r="M134" s="29"/>
      <c r="N134" s="29"/>
      <c r="O134" s="29"/>
      <c r="P134" s="29"/>
      <c r="Q134" s="29"/>
    </row>
    <row r="135" spans="1:23" ht="23.25" customHeight="1" x14ac:dyDescent="0.2">
      <c r="B135" s="29"/>
      <c r="D135" s="29"/>
      <c r="E135" s="29"/>
      <c r="F135" s="29"/>
      <c r="G135" s="29"/>
      <c r="H135" s="29"/>
      <c r="I135" s="29"/>
      <c r="J135" s="29"/>
      <c r="K135" s="29"/>
      <c r="L135" s="29"/>
      <c r="M135" s="29"/>
      <c r="N135" s="29"/>
      <c r="O135" s="29"/>
      <c r="P135" s="29"/>
      <c r="Q135" s="29"/>
    </row>
    <row r="136" spans="1:23" ht="15" x14ac:dyDescent="0.2">
      <c r="B136" s="30"/>
      <c r="D136" s="30"/>
      <c r="E136" s="30"/>
      <c r="F136" s="30"/>
      <c r="G136" s="30"/>
      <c r="H136" s="30"/>
      <c r="I136" s="30"/>
      <c r="J136" s="30"/>
      <c r="K136" s="30"/>
      <c r="L136" s="30"/>
      <c r="M136" s="30"/>
      <c r="N136" s="30"/>
      <c r="O136" s="30"/>
      <c r="P136" s="30"/>
      <c r="Q136" s="30"/>
    </row>
    <row r="137" spans="1:23" ht="15" customHeight="1" x14ac:dyDescent="0.2">
      <c r="B137" s="29"/>
      <c r="D137" s="29"/>
      <c r="E137" s="29"/>
      <c r="F137" s="29"/>
      <c r="G137" s="29"/>
      <c r="H137" s="29"/>
      <c r="I137" s="29"/>
      <c r="J137" s="29"/>
      <c r="K137" s="29"/>
      <c r="L137" s="29"/>
      <c r="M137" s="29"/>
      <c r="N137" s="29"/>
      <c r="O137" s="29"/>
      <c r="P137" s="29"/>
      <c r="Q137" s="29"/>
    </row>
  </sheetData>
  <sheetProtection algorithmName="SHA-512" hashValue="9qIQ0a5hcziCl+i9o7IlyQvLL62K+eGGxR0SAVATtIAADBlktslZ8EtvMEMDWDv3UfBtUs4AY9u31sb+CZwsEQ==" saltValue="GB1NMwNYdoCUzqNIJBxzEA==" spinCount="100000" sheet="1" selectLockedCells="1"/>
  <mergeCells count="35">
    <mergeCell ref="A133:U133"/>
    <mergeCell ref="D80:S80"/>
    <mergeCell ref="D87:S87"/>
    <mergeCell ref="A132:U132"/>
    <mergeCell ref="A129:U129"/>
    <mergeCell ref="A130:U130"/>
    <mergeCell ref="A127:U127"/>
    <mergeCell ref="A128:U128"/>
    <mergeCell ref="A131:U131"/>
    <mergeCell ref="A126:U126"/>
    <mergeCell ref="A125:U125"/>
    <mergeCell ref="D90:S90"/>
    <mergeCell ref="D97:S97"/>
    <mergeCell ref="D100:S100"/>
    <mergeCell ref="P18:S18"/>
    <mergeCell ref="C16:E16"/>
    <mergeCell ref="D14:G14"/>
    <mergeCell ref="D15:G15"/>
    <mergeCell ref="D114:S114"/>
    <mergeCell ref="D107:S107"/>
    <mergeCell ref="D110:S110"/>
    <mergeCell ref="D112:S112"/>
    <mergeCell ref="A2:R2"/>
    <mergeCell ref="A3:R3"/>
    <mergeCell ref="A5:R5"/>
    <mergeCell ref="A13:R13"/>
    <mergeCell ref="A18:A19"/>
    <mergeCell ref="B18:B19"/>
    <mergeCell ref="C18:C19"/>
    <mergeCell ref="D18:E18"/>
    <mergeCell ref="F18:G18"/>
    <mergeCell ref="H18:I18"/>
    <mergeCell ref="J18:K18"/>
    <mergeCell ref="L18:M18"/>
    <mergeCell ref="N18:O18"/>
  </mergeCells>
  <conditionalFormatting sqref="C110 C112 C114 D78:O78 D88:O88 C22:C31 C33:C42 C44:C53">
    <cfRule type="containsBlanks" dxfId="30" priority="366">
      <formula>LEN(TRIM(C22))=0</formula>
    </cfRule>
  </conditionalFormatting>
  <conditionalFormatting sqref="C62:C66 C68:C72">
    <cfRule type="containsBlanks" dxfId="29" priority="362">
      <formula>LEN(TRIM(C62))=0</formula>
    </cfRule>
  </conditionalFormatting>
  <conditionalFormatting sqref="C56:C60">
    <cfRule type="containsBlanks" dxfId="28" priority="363">
      <formula>LEN(TRIM(C56))=0</formula>
    </cfRule>
  </conditionalFormatting>
  <conditionalFormatting sqref="D98:O98">
    <cfRule type="containsBlanks" dxfId="27" priority="344">
      <formula>LEN(TRIM(D98))=0</formula>
    </cfRule>
  </conditionalFormatting>
  <conditionalFormatting sqref="D101:O106">
    <cfRule type="containsBlanks" dxfId="26" priority="338">
      <formula>LEN(TRIM(D101))=0</formula>
    </cfRule>
  </conditionalFormatting>
  <conditionalFormatting sqref="D109:O109">
    <cfRule type="containsBlanks" dxfId="25" priority="337">
      <formula>LEN(TRIM(D109))=0</formula>
    </cfRule>
  </conditionalFormatting>
  <conditionalFormatting sqref="D111:O111">
    <cfRule type="containsBlanks" dxfId="24" priority="336">
      <formula>LEN(TRIM(D111))=0</formula>
    </cfRule>
  </conditionalFormatting>
  <conditionalFormatting sqref="D113:O113">
    <cfRule type="containsBlanks" dxfId="23" priority="335">
      <formula>LEN(TRIM(D113))=0</formula>
    </cfRule>
  </conditionalFormatting>
  <conditionalFormatting sqref="D116:O118">
    <cfRule type="containsBlanks" dxfId="22" priority="334">
      <formula>LEN(TRIM(D116))=0</formula>
    </cfRule>
  </conditionalFormatting>
  <conditionalFormatting sqref="C107">
    <cfRule type="containsBlanks" dxfId="21" priority="333">
      <formula>LEN(TRIM(C107))=0</formula>
    </cfRule>
  </conditionalFormatting>
  <conditionalFormatting sqref="C97">
    <cfRule type="containsBlanks" dxfId="20" priority="332">
      <formula>LEN(TRIM(C97))=0</formula>
    </cfRule>
  </conditionalFormatting>
  <conditionalFormatting sqref="C100">
    <cfRule type="containsBlanks" dxfId="19" priority="331">
      <formula>LEN(TRIM(C100))=0</formula>
    </cfRule>
  </conditionalFormatting>
  <conditionalFormatting sqref="C80">
    <cfRule type="containsBlanks" dxfId="18" priority="330">
      <formula>LEN(TRIM(C80))=0</formula>
    </cfRule>
  </conditionalFormatting>
  <conditionalFormatting sqref="C87">
    <cfRule type="containsBlanks" dxfId="17" priority="329">
      <formula>LEN(TRIM(C87))=0</formula>
    </cfRule>
  </conditionalFormatting>
  <conditionalFormatting sqref="C90">
    <cfRule type="containsBlanks" dxfId="16" priority="328">
      <formula>LEN(TRIM(C90))=0</formula>
    </cfRule>
  </conditionalFormatting>
  <conditionalFormatting sqref="D91:O96">
    <cfRule type="containsBlanks" dxfId="15" priority="327">
      <formula>LEN(TRIM(D91))=0</formula>
    </cfRule>
  </conditionalFormatting>
  <conditionalFormatting sqref="D81:O86">
    <cfRule type="containsBlanks" dxfId="14" priority="321">
      <formula>LEN(TRIM(D81))=0</formula>
    </cfRule>
  </conditionalFormatting>
  <conditionalFormatting sqref="D89:O89">
    <cfRule type="containsBlanks" dxfId="13" priority="315">
      <formula>LEN(TRIM(D89))=0</formula>
    </cfRule>
  </conditionalFormatting>
  <conditionalFormatting sqref="D79:O79">
    <cfRule type="containsBlanks" dxfId="12" priority="309">
      <formula>LEN(TRIM(D79))=0</formula>
    </cfRule>
  </conditionalFormatting>
  <conditionalFormatting sqref="D99:O99">
    <cfRule type="containsBlanks" dxfId="11" priority="303">
      <formula>LEN(TRIM(D99))=0</formula>
    </cfRule>
  </conditionalFormatting>
  <conditionalFormatting sqref="D74:O76">
    <cfRule type="containsBlanks" dxfId="10" priority="297">
      <formula>LEN(TRIM(D74))=0</formula>
    </cfRule>
  </conditionalFormatting>
  <conditionalFormatting sqref="D68:O72">
    <cfRule type="containsBlanks" dxfId="9" priority="273">
      <formula>LEN(TRIM(D68))=0</formula>
    </cfRule>
  </conditionalFormatting>
  <conditionalFormatting sqref="D62:O66">
    <cfRule type="containsBlanks" dxfId="8" priority="243">
      <formula>LEN(TRIM(D62))=0</formula>
    </cfRule>
  </conditionalFormatting>
  <conditionalFormatting sqref="D56:O60">
    <cfRule type="containsBlanks" dxfId="7" priority="213">
      <formula>LEN(TRIM(D56))=0</formula>
    </cfRule>
  </conditionalFormatting>
  <conditionalFormatting sqref="D44:O53">
    <cfRule type="containsBlanks" dxfId="6" priority="183">
      <formula>LEN(TRIM(D44))=0</formula>
    </cfRule>
  </conditionalFormatting>
  <conditionalFormatting sqref="D33:O42">
    <cfRule type="containsBlanks" dxfId="5" priority="123">
      <formula>LEN(TRIM(D33))=0</formula>
    </cfRule>
  </conditionalFormatting>
  <conditionalFormatting sqref="D22:O31">
    <cfRule type="containsBlanks" dxfId="4" priority="63">
      <formula>LEN(TRIM(D22))=0</formula>
    </cfRule>
  </conditionalFormatting>
  <conditionalFormatting sqref="F16">
    <cfRule type="containsBlanks" dxfId="3" priority="3">
      <formula>LEN(TRIM(F16))=0</formula>
    </cfRule>
  </conditionalFormatting>
  <conditionalFormatting sqref="D14">
    <cfRule type="containsBlanks" dxfId="2" priority="2">
      <formula>LEN(TRIM(D14))=0</formula>
    </cfRule>
  </conditionalFormatting>
  <conditionalFormatting sqref="D15">
    <cfRule type="containsBlanks" dxfId="1" priority="1">
      <formula>LEN(TRIM(D15))=0</formula>
    </cfRule>
  </conditionalFormatting>
  <pageMargins left="0.39370078740157499" right="0.39370078740157499" top="0.39370078740157499" bottom="0.39370078740157499" header="0" footer="0"/>
  <pageSetup paperSize="9" scale="45" orientation="landscape" r:id="rId1"/>
  <rowBreaks count="1" manualBreakCount="1">
    <brk id="87"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15"/>
  <sheetViews>
    <sheetView zoomScale="110" zoomScaleNormal="110" workbookViewId="0">
      <selection activeCell="G103" sqref="G103"/>
    </sheetView>
  </sheetViews>
  <sheetFormatPr defaultRowHeight="15" x14ac:dyDescent="0.25"/>
  <cols>
    <col min="1" max="1" width="3.28515625" customWidth="1"/>
    <col min="2" max="2" width="4.5703125" customWidth="1"/>
    <col min="3" max="3" width="49.85546875" customWidth="1"/>
    <col min="4" max="4" width="15.140625" customWidth="1"/>
    <col min="5" max="5" width="13" customWidth="1"/>
    <col min="6" max="6" width="10.7109375" customWidth="1"/>
    <col min="7" max="7" width="10.28515625" customWidth="1"/>
    <col min="8" max="8" width="60.5703125" customWidth="1"/>
  </cols>
  <sheetData>
    <row r="2" spans="1:8" ht="15" customHeight="1" x14ac:dyDescent="0.25"/>
    <row r="3" spans="1:8" ht="30.75" customHeight="1" x14ac:dyDescent="0.25">
      <c r="B3" s="119" t="s">
        <v>377</v>
      </c>
      <c r="C3" s="119"/>
      <c r="D3" s="119"/>
      <c r="E3" s="119"/>
      <c r="F3" s="119"/>
      <c r="G3" s="119"/>
      <c r="H3" s="119"/>
    </row>
    <row r="6" spans="1:8" ht="26.25" customHeight="1" x14ac:dyDescent="0.25">
      <c r="B6" s="120" t="s">
        <v>374</v>
      </c>
      <c r="C6" s="121"/>
      <c r="D6" s="121"/>
      <c r="E6" s="121"/>
      <c r="F6" s="121"/>
      <c r="G6" s="121"/>
      <c r="H6" s="121"/>
    </row>
    <row r="10" spans="1:8" ht="15" customHeight="1" x14ac:dyDescent="0.25">
      <c r="A10" s="41"/>
      <c r="B10" s="37"/>
      <c r="C10" s="38"/>
    </row>
    <row r="11" spans="1:8" ht="15" customHeight="1" x14ac:dyDescent="0.25">
      <c r="A11" s="101"/>
      <c r="B11" s="122" t="s">
        <v>1</v>
      </c>
      <c r="C11" s="104" t="s">
        <v>2</v>
      </c>
      <c r="D11" s="123" t="s">
        <v>3</v>
      </c>
      <c r="E11" s="124"/>
      <c r="F11" s="124"/>
      <c r="G11" s="125"/>
      <c r="H11" s="76"/>
    </row>
    <row r="12" spans="1:8" ht="84" customHeight="1" x14ac:dyDescent="0.25">
      <c r="A12" s="101"/>
      <c r="B12" s="122"/>
      <c r="C12" s="105"/>
      <c r="D12" s="83" t="s">
        <v>394</v>
      </c>
      <c r="E12" s="83" t="s">
        <v>396</v>
      </c>
      <c r="F12" s="83" t="s">
        <v>395</v>
      </c>
      <c r="G12" s="84" t="s">
        <v>397</v>
      </c>
      <c r="H12" s="49" t="s">
        <v>393</v>
      </c>
    </row>
    <row r="13" spans="1:8" ht="38.25" customHeight="1" x14ac:dyDescent="0.25">
      <c r="A13" s="35"/>
      <c r="B13" s="50"/>
      <c r="C13" s="51" t="s">
        <v>338</v>
      </c>
      <c r="D13" s="53">
        <f>ბიუჯეტი!P20</f>
        <v>0</v>
      </c>
      <c r="E13" s="53">
        <f>ბიუჯეტი!Q20</f>
        <v>0</v>
      </c>
      <c r="F13" s="53">
        <f>ბიუჯეტი!R20</f>
        <v>0</v>
      </c>
      <c r="G13" s="69">
        <f>ბიუჯეტი!S20</f>
        <v>0</v>
      </c>
      <c r="H13" s="77"/>
    </row>
    <row r="14" spans="1:8" ht="15" customHeight="1" x14ac:dyDescent="0.25">
      <c r="A14" s="36"/>
      <c r="B14" s="54" t="s">
        <v>300</v>
      </c>
      <c r="C14" s="55" t="s">
        <v>301</v>
      </c>
      <c r="D14" s="53">
        <f>ბიუჯეტი!P21</f>
        <v>0</v>
      </c>
      <c r="E14" s="53">
        <f>ბიუჯეტი!Q21</f>
        <v>0</v>
      </c>
      <c r="F14" s="53">
        <f>ბიუჯეტი!R21</f>
        <v>0</v>
      </c>
      <c r="G14" s="69">
        <f>ბიუჯეტი!S21</f>
        <v>0</v>
      </c>
      <c r="H14" s="77"/>
    </row>
    <row r="15" spans="1:8" x14ac:dyDescent="0.25">
      <c r="A15" s="36"/>
      <c r="B15" s="54"/>
      <c r="C15" s="56">
        <f>ბიუჯეტი!C22</f>
        <v>0</v>
      </c>
      <c r="D15" s="53">
        <f>ბიუჯეტი!P22</f>
        <v>0</v>
      </c>
      <c r="E15" s="53">
        <f>ბიუჯეტი!Q22</f>
        <v>0</v>
      </c>
      <c r="F15" s="53">
        <f>ბიუჯეტი!R22</f>
        <v>0</v>
      </c>
      <c r="G15" s="69">
        <f>ბიუჯეტი!S22</f>
        <v>0</v>
      </c>
      <c r="H15" s="77"/>
    </row>
    <row r="16" spans="1:8" x14ac:dyDescent="0.25">
      <c r="A16" s="36"/>
      <c r="B16" s="54"/>
      <c r="C16" s="56">
        <f>ბიუჯეტი!C23</f>
        <v>0</v>
      </c>
      <c r="D16" s="53">
        <f>ბიუჯეტი!P23</f>
        <v>0</v>
      </c>
      <c r="E16" s="53">
        <f>ბიუჯეტი!Q23</f>
        <v>0</v>
      </c>
      <c r="F16" s="53">
        <f>ბიუჯეტი!R23</f>
        <v>0</v>
      </c>
      <c r="G16" s="69">
        <f>ბიუჯეტი!S23</f>
        <v>0</v>
      </c>
      <c r="H16" s="77"/>
    </row>
    <row r="17" spans="1:8" x14ac:dyDescent="0.25">
      <c r="A17" s="36"/>
      <c r="B17" s="54"/>
      <c r="C17" s="56">
        <f>ბიუჯეტი!C24</f>
        <v>0</v>
      </c>
      <c r="D17" s="53">
        <f>ბიუჯეტი!P24</f>
        <v>0</v>
      </c>
      <c r="E17" s="53">
        <f>ბიუჯეტი!Q24</f>
        <v>0</v>
      </c>
      <c r="F17" s="53">
        <f>ბიუჯეტი!R24</f>
        <v>0</v>
      </c>
      <c r="G17" s="69">
        <f>ბიუჯეტი!S24</f>
        <v>0</v>
      </c>
      <c r="H17" s="77"/>
    </row>
    <row r="18" spans="1:8" x14ac:dyDescent="0.25">
      <c r="A18" s="36"/>
      <c r="B18" s="54"/>
      <c r="C18" s="56">
        <f>ბიუჯეტი!C25</f>
        <v>0</v>
      </c>
      <c r="D18" s="53">
        <f>ბიუჯეტი!P25</f>
        <v>0</v>
      </c>
      <c r="E18" s="53">
        <f>ბიუჯეტი!Q25</f>
        <v>0</v>
      </c>
      <c r="F18" s="53">
        <f>ბიუჯეტი!R25</f>
        <v>0</v>
      </c>
      <c r="G18" s="69">
        <f>ბიუჯეტი!S25</f>
        <v>0</v>
      </c>
      <c r="H18" s="77"/>
    </row>
    <row r="19" spans="1:8" ht="15" customHeight="1" x14ac:dyDescent="0.25">
      <c r="A19" s="36"/>
      <c r="B19" s="54"/>
      <c r="C19" s="56">
        <f>ბიუჯეტი!C26</f>
        <v>0</v>
      </c>
      <c r="D19" s="53">
        <f>ბიუჯეტი!P26</f>
        <v>0</v>
      </c>
      <c r="E19" s="53">
        <f>ბიუჯეტი!Q26</f>
        <v>0</v>
      </c>
      <c r="F19" s="53">
        <f>ბიუჯეტი!R26</f>
        <v>0</v>
      </c>
      <c r="G19" s="69">
        <f>ბიუჯეტი!S26</f>
        <v>0</v>
      </c>
      <c r="H19" s="77"/>
    </row>
    <row r="20" spans="1:8" ht="15" customHeight="1" x14ac:dyDescent="0.25">
      <c r="A20" s="36"/>
      <c r="B20" s="54"/>
      <c r="C20" s="56">
        <f>ბიუჯეტი!C27</f>
        <v>0</v>
      </c>
      <c r="D20" s="53">
        <f>ბიუჯეტი!P27</f>
        <v>0</v>
      </c>
      <c r="E20" s="53">
        <f>ბიუჯეტი!Q27</f>
        <v>0</v>
      </c>
      <c r="F20" s="53">
        <f>ბიუჯეტი!R27</f>
        <v>0</v>
      </c>
      <c r="G20" s="69">
        <f>ბიუჯეტი!S27</f>
        <v>0</v>
      </c>
      <c r="H20" s="77"/>
    </row>
    <row r="21" spans="1:8" x14ac:dyDescent="0.25">
      <c r="A21" s="36"/>
      <c r="B21" s="54"/>
      <c r="C21" s="56">
        <f>ბიუჯეტი!C28</f>
        <v>0</v>
      </c>
      <c r="D21" s="53">
        <f>ბიუჯეტი!P28</f>
        <v>0</v>
      </c>
      <c r="E21" s="53">
        <f>ბიუჯეტი!Q28</f>
        <v>0</v>
      </c>
      <c r="F21" s="53">
        <f>ბიუჯეტი!R28</f>
        <v>0</v>
      </c>
      <c r="G21" s="69">
        <f>ბიუჯეტი!S28</f>
        <v>0</v>
      </c>
      <c r="H21" s="77"/>
    </row>
    <row r="22" spans="1:8" x14ac:dyDescent="0.25">
      <c r="A22" s="36"/>
      <c r="B22" s="54"/>
      <c r="C22" s="56">
        <f>ბიუჯეტი!C29</f>
        <v>0</v>
      </c>
      <c r="D22" s="53">
        <f>ბიუჯეტი!P29</f>
        <v>0</v>
      </c>
      <c r="E22" s="53">
        <f>ბიუჯეტი!Q29</f>
        <v>0</v>
      </c>
      <c r="F22" s="53">
        <f>ბიუჯეტი!R29</f>
        <v>0</v>
      </c>
      <c r="G22" s="69">
        <f>ბიუჯეტი!S29</f>
        <v>0</v>
      </c>
      <c r="H22" s="77"/>
    </row>
    <row r="23" spans="1:8" x14ac:dyDescent="0.25">
      <c r="A23" s="36"/>
      <c r="B23" s="54"/>
      <c r="C23" s="56">
        <f>ბიუჯეტი!C30</f>
        <v>0</v>
      </c>
      <c r="D23" s="53">
        <f>ბიუჯეტი!P30</f>
        <v>0</v>
      </c>
      <c r="E23" s="53">
        <f>ბიუჯეტი!Q30</f>
        <v>0</v>
      </c>
      <c r="F23" s="53">
        <f>ბიუჯეტი!R30</f>
        <v>0</v>
      </c>
      <c r="G23" s="69">
        <f>ბიუჯეტი!S30</f>
        <v>0</v>
      </c>
      <c r="H23" s="77"/>
    </row>
    <row r="24" spans="1:8" x14ac:dyDescent="0.25">
      <c r="A24" s="36"/>
      <c r="B24" s="54"/>
      <c r="C24" s="56">
        <f>ბიუჯეტი!C31</f>
        <v>0</v>
      </c>
      <c r="D24" s="53">
        <f>ბიუჯეტი!P31</f>
        <v>0</v>
      </c>
      <c r="E24" s="53">
        <f>ბიუჯეტი!Q31</f>
        <v>0</v>
      </c>
      <c r="F24" s="53">
        <f>ბიუჯეტი!R31</f>
        <v>0</v>
      </c>
      <c r="G24" s="69">
        <f>ბიუჯეტი!S31</f>
        <v>0</v>
      </c>
      <c r="H24" s="77"/>
    </row>
    <row r="25" spans="1:8" x14ac:dyDescent="0.25">
      <c r="A25" s="36"/>
      <c r="B25" s="54" t="s">
        <v>302</v>
      </c>
      <c r="C25" s="56" t="str">
        <f>ბიუჯეტი!C32</f>
        <v>მ.შ. თანამონაწილე ორგანიზაცია 1</v>
      </c>
      <c r="D25" s="53">
        <f>ბიუჯეტი!P32</f>
        <v>0</v>
      </c>
      <c r="E25" s="53">
        <f>ბიუჯეტი!Q32</f>
        <v>0</v>
      </c>
      <c r="F25" s="53">
        <f>ბიუჯეტი!R32</f>
        <v>0</v>
      </c>
      <c r="G25" s="69">
        <f>ბიუჯეტი!S32</f>
        <v>0</v>
      </c>
      <c r="H25" s="77"/>
    </row>
    <row r="26" spans="1:8" x14ac:dyDescent="0.25">
      <c r="A26" s="36"/>
      <c r="B26" s="54"/>
      <c r="C26" s="56">
        <f>ბიუჯეტი!C33</f>
        <v>0</v>
      </c>
      <c r="D26" s="53">
        <f>ბიუჯეტი!P33</f>
        <v>0</v>
      </c>
      <c r="E26" s="53">
        <f>ბიუჯეტი!Q33</f>
        <v>0</v>
      </c>
      <c r="F26" s="53">
        <f>ბიუჯეტი!R33</f>
        <v>0</v>
      </c>
      <c r="G26" s="69">
        <f>ბიუჯეტი!S33</f>
        <v>0</v>
      </c>
      <c r="H26" s="77"/>
    </row>
    <row r="27" spans="1:8" x14ac:dyDescent="0.25">
      <c r="A27" s="36"/>
      <c r="B27" s="54"/>
      <c r="C27" s="56">
        <f>ბიუჯეტი!C34</f>
        <v>0</v>
      </c>
      <c r="D27" s="53">
        <f>ბიუჯეტი!P34</f>
        <v>0</v>
      </c>
      <c r="E27" s="53">
        <f>ბიუჯეტი!Q34</f>
        <v>0</v>
      </c>
      <c r="F27" s="53">
        <f>ბიუჯეტი!R34</f>
        <v>0</v>
      </c>
      <c r="G27" s="69">
        <f>ბიუჯეტი!S34</f>
        <v>0</v>
      </c>
      <c r="H27" s="77"/>
    </row>
    <row r="28" spans="1:8" x14ac:dyDescent="0.25">
      <c r="A28" s="36"/>
      <c r="B28" s="54"/>
      <c r="C28" s="56">
        <f>ბიუჯეტი!C35</f>
        <v>0</v>
      </c>
      <c r="D28" s="53">
        <f>ბიუჯეტი!P35</f>
        <v>0</v>
      </c>
      <c r="E28" s="53">
        <f>ბიუჯეტი!Q35</f>
        <v>0</v>
      </c>
      <c r="F28" s="53">
        <f>ბიუჯეტი!R35</f>
        <v>0</v>
      </c>
      <c r="G28" s="69">
        <f>ბიუჯეტი!S35</f>
        <v>0</v>
      </c>
      <c r="H28" s="77"/>
    </row>
    <row r="29" spans="1:8" x14ac:dyDescent="0.25">
      <c r="A29" s="36"/>
      <c r="B29" s="54"/>
      <c r="C29" s="56">
        <f>ბიუჯეტი!C36</f>
        <v>0</v>
      </c>
      <c r="D29" s="53">
        <f>ბიუჯეტი!P36</f>
        <v>0</v>
      </c>
      <c r="E29" s="53">
        <f>ბიუჯეტი!Q36</f>
        <v>0</v>
      </c>
      <c r="F29" s="53">
        <f>ბიუჯეტი!R36</f>
        <v>0</v>
      </c>
      <c r="G29" s="69">
        <f>ბიუჯეტი!S36</f>
        <v>0</v>
      </c>
      <c r="H29" s="77"/>
    </row>
    <row r="30" spans="1:8" x14ac:dyDescent="0.25">
      <c r="A30" s="36"/>
      <c r="B30" s="54"/>
      <c r="C30" s="56">
        <f>ბიუჯეტი!C37</f>
        <v>0</v>
      </c>
      <c r="D30" s="53">
        <f>ბიუჯეტი!P37</f>
        <v>0</v>
      </c>
      <c r="E30" s="53">
        <f>ბიუჯეტი!Q37</f>
        <v>0</v>
      </c>
      <c r="F30" s="53">
        <f>ბიუჯეტი!R37</f>
        <v>0</v>
      </c>
      <c r="G30" s="69">
        <f>ბიუჯეტი!S37</f>
        <v>0</v>
      </c>
      <c r="H30" s="77"/>
    </row>
    <row r="31" spans="1:8" x14ac:dyDescent="0.25">
      <c r="A31" s="36"/>
      <c r="B31" s="54"/>
      <c r="C31" s="56">
        <f>ბიუჯეტი!C38</f>
        <v>0</v>
      </c>
      <c r="D31" s="53">
        <f>ბიუჯეტი!P38</f>
        <v>0</v>
      </c>
      <c r="E31" s="53">
        <f>ბიუჯეტი!Q38</f>
        <v>0</v>
      </c>
      <c r="F31" s="53">
        <f>ბიუჯეტი!R38</f>
        <v>0</v>
      </c>
      <c r="G31" s="69">
        <f>ბიუჯეტი!S38</f>
        <v>0</v>
      </c>
      <c r="H31" s="77"/>
    </row>
    <row r="32" spans="1:8" x14ac:dyDescent="0.25">
      <c r="A32" s="36"/>
      <c r="B32" s="54"/>
      <c r="C32" s="56">
        <f>ბიუჯეტი!C39</f>
        <v>0</v>
      </c>
      <c r="D32" s="53">
        <f>ბიუჯეტი!P39</f>
        <v>0</v>
      </c>
      <c r="E32" s="53">
        <f>ბიუჯეტი!Q39</f>
        <v>0</v>
      </c>
      <c r="F32" s="53">
        <f>ბიუჯეტი!R39</f>
        <v>0</v>
      </c>
      <c r="G32" s="69">
        <f>ბიუჯეტი!S39</f>
        <v>0</v>
      </c>
      <c r="H32" s="77"/>
    </row>
    <row r="33" spans="1:8" x14ac:dyDescent="0.25">
      <c r="A33" s="36"/>
      <c r="B33" s="54"/>
      <c r="C33" s="56">
        <f>ბიუჯეტი!C40</f>
        <v>0</v>
      </c>
      <c r="D33" s="53">
        <f>ბიუჯეტი!P40</f>
        <v>0</v>
      </c>
      <c r="E33" s="53">
        <f>ბიუჯეტი!Q40</f>
        <v>0</v>
      </c>
      <c r="F33" s="53">
        <f>ბიუჯეტი!R40</f>
        <v>0</v>
      </c>
      <c r="G33" s="69">
        <f>ბიუჯეტი!S40</f>
        <v>0</v>
      </c>
      <c r="H33" s="77"/>
    </row>
    <row r="34" spans="1:8" x14ac:dyDescent="0.25">
      <c r="A34" s="36"/>
      <c r="B34" s="54"/>
      <c r="C34" s="56">
        <f>ბიუჯეტი!C41</f>
        <v>0</v>
      </c>
      <c r="D34" s="53">
        <f>ბიუჯეტი!P41</f>
        <v>0</v>
      </c>
      <c r="E34" s="53">
        <f>ბიუჯეტი!Q41</f>
        <v>0</v>
      </c>
      <c r="F34" s="53">
        <f>ბიუჯეტი!R41</f>
        <v>0</v>
      </c>
      <c r="G34" s="69">
        <f>ბიუჯეტი!S41</f>
        <v>0</v>
      </c>
      <c r="H34" s="77"/>
    </row>
    <row r="35" spans="1:8" x14ac:dyDescent="0.25">
      <c r="A35" s="36"/>
      <c r="B35" s="54"/>
      <c r="C35" s="56">
        <f>ბიუჯეტი!C42</f>
        <v>0</v>
      </c>
      <c r="D35" s="53">
        <f>ბიუჯეტი!P42</f>
        <v>0</v>
      </c>
      <c r="E35" s="53">
        <f>ბიუჯეტი!Q42</f>
        <v>0</v>
      </c>
      <c r="F35" s="53">
        <f>ბიუჯეტი!R42</f>
        <v>0</v>
      </c>
      <c r="G35" s="69">
        <f>ბიუჯეტი!S42</f>
        <v>0</v>
      </c>
      <c r="H35" s="77"/>
    </row>
    <row r="36" spans="1:8" x14ac:dyDescent="0.25">
      <c r="A36" s="36"/>
      <c r="B36" s="54" t="s">
        <v>317</v>
      </c>
      <c r="C36" s="56" t="str">
        <f>ბიუჯეტი!C43</f>
        <v>მ.შ. თანამონაწილე ორგანიზაცია 2</v>
      </c>
      <c r="D36" s="53">
        <f>ბიუჯეტი!P43</f>
        <v>0</v>
      </c>
      <c r="E36" s="53">
        <f>ბიუჯეტი!Q43</f>
        <v>0</v>
      </c>
      <c r="F36" s="53">
        <f>ბიუჯეტი!R43</f>
        <v>0</v>
      </c>
      <c r="G36" s="69">
        <f>ბიუჯეტი!S43</f>
        <v>0</v>
      </c>
      <c r="H36" s="77"/>
    </row>
    <row r="37" spans="1:8" x14ac:dyDescent="0.25">
      <c r="A37" s="36"/>
      <c r="B37" s="54"/>
      <c r="C37" s="56">
        <f>ბიუჯეტი!C44</f>
        <v>0</v>
      </c>
      <c r="D37" s="53">
        <f>ბიუჯეტი!P44</f>
        <v>0</v>
      </c>
      <c r="E37" s="53">
        <f>ბიუჯეტი!Q44</f>
        <v>0</v>
      </c>
      <c r="F37" s="53">
        <f>ბიუჯეტი!R44</f>
        <v>0</v>
      </c>
      <c r="G37" s="69">
        <f>ბიუჯეტი!S44</f>
        <v>0</v>
      </c>
      <c r="H37" s="77"/>
    </row>
    <row r="38" spans="1:8" x14ac:dyDescent="0.25">
      <c r="A38" s="36"/>
      <c r="B38" s="54"/>
      <c r="C38" s="56">
        <f>ბიუჯეტი!C45</f>
        <v>0</v>
      </c>
      <c r="D38" s="53">
        <f>ბიუჯეტი!P45</f>
        <v>0</v>
      </c>
      <c r="E38" s="53">
        <f>ბიუჯეტი!Q45</f>
        <v>0</v>
      </c>
      <c r="F38" s="53">
        <f>ბიუჯეტი!R45</f>
        <v>0</v>
      </c>
      <c r="G38" s="69">
        <f>ბიუჯეტი!S45</f>
        <v>0</v>
      </c>
      <c r="H38" s="77"/>
    </row>
    <row r="39" spans="1:8" x14ac:dyDescent="0.25">
      <c r="A39" s="36"/>
      <c r="B39" s="54"/>
      <c r="C39" s="56">
        <f>ბიუჯეტი!C46</f>
        <v>0</v>
      </c>
      <c r="D39" s="53">
        <f>ბიუჯეტი!P46</f>
        <v>0</v>
      </c>
      <c r="E39" s="53">
        <f>ბიუჯეტი!Q46</f>
        <v>0</v>
      </c>
      <c r="F39" s="53">
        <f>ბიუჯეტი!R46</f>
        <v>0</v>
      </c>
      <c r="G39" s="69">
        <f>ბიუჯეტი!S46</f>
        <v>0</v>
      </c>
      <c r="H39" s="77"/>
    </row>
    <row r="40" spans="1:8" x14ac:dyDescent="0.25">
      <c r="A40" s="36"/>
      <c r="B40" s="54"/>
      <c r="C40" s="56">
        <f>ბიუჯეტი!C47</f>
        <v>0</v>
      </c>
      <c r="D40" s="53">
        <f>ბიუჯეტი!P47</f>
        <v>0</v>
      </c>
      <c r="E40" s="53">
        <f>ბიუჯეტი!Q47</f>
        <v>0</v>
      </c>
      <c r="F40" s="53">
        <f>ბიუჯეტი!R47</f>
        <v>0</v>
      </c>
      <c r="G40" s="69">
        <f>ბიუჯეტი!S47</f>
        <v>0</v>
      </c>
      <c r="H40" s="77"/>
    </row>
    <row r="41" spans="1:8" x14ac:dyDescent="0.25">
      <c r="A41" s="36"/>
      <c r="B41" s="54"/>
      <c r="C41" s="56">
        <f>ბიუჯეტი!C48</f>
        <v>0</v>
      </c>
      <c r="D41" s="53">
        <f>ბიუჯეტი!P48</f>
        <v>0</v>
      </c>
      <c r="E41" s="53">
        <f>ბიუჯეტი!Q48</f>
        <v>0</v>
      </c>
      <c r="F41" s="53">
        <f>ბიუჯეტი!R48</f>
        <v>0</v>
      </c>
      <c r="G41" s="69">
        <f>ბიუჯეტი!S48</f>
        <v>0</v>
      </c>
      <c r="H41" s="77"/>
    </row>
    <row r="42" spans="1:8" x14ac:dyDescent="0.25">
      <c r="A42" s="36"/>
      <c r="B42" s="54"/>
      <c r="C42" s="56">
        <f>ბიუჯეტი!C49</f>
        <v>0</v>
      </c>
      <c r="D42" s="53">
        <f>ბიუჯეტი!P49</f>
        <v>0</v>
      </c>
      <c r="E42" s="53">
        <f>ბიუჯეტი!Q49</f>
        <v>0</v>
      </c>
      <c r="F42" s="53">
        <f>ბიუჯეტი!R49</f>
        <v>0</v>
      </c>
      <c r="G42" s="69">
        <f>ბიუჯეტი!S49</f>
        <v>0</v>
      </c>
      <c r="H42" s="77"/>
    </row>
    <row r="43" spans="1:8" x14ac:dyDescent="0.25">
      <c r="A43" s="36"/>
      <c r="B43" s="54"/>
      <c r="C43" s="56">
        <f>ბიუჯეტი!C50</f>
        <v>0</v>
      </c>
      <c r="D43" s="53">
        <f>ბიუჯეტი!P50</f>
        <v>0</v>
      </c>
      <c r="E43" s="53">
        <f>ბიუჯეტი!Q50</f>
        <v>0</v>
      </c>
      <c r="F43" s="53">
        <f>ბიუჯეტი!R50</f>
        <v>0</v>
      </c>
      <c r="G43" s="69">
        <f>ბიუჯეტი!S50</f>
        <v>0</v>
      </c>
      <c r="H43" s="77"/>
    </row>
    <row r="44" spans="1:8" x14ac:dyDescent="0.25">
      <c r="A44" s="36"/>
      <c r="B44" s="54"/>
      <c r="C44" s="56">
        <f>ბიუჯეტი!C51</f>
        <v>0</v>
      </c>
      <c r="D44" s="53">
        <f>ბიუჯეტი!P51</f>
        <v>0</v>
      </c>
      <c r="E44" s="53">
        <f>ბიუჯეტი!Q51</f>
        <v>0</v>
      </c>
      <c r="F44" s="53">
        <f>ბიუჯეტი!R51</f>
        <v>0</v>
      </c>
      <c r="G44" s="69">
        <f>ბიუჯეტი!S51</f>
        <v>0</v>
      </c>
      <c r="H44" s="77"/>
    </row>
    <row r="45" spans="1:8" x14ac:dyDescent="0.25">
      <c r="A45" s="36"/>
      <c r="B45" s="54"/>
      <c r="C45" s="56">
        <f>ბიუჯეტი!C52</f>
        <v>0</v>
      </c>
      <c r="D45" s="53">
        <f>ბიუჯეტი!P52</f>
        <v>0</v>
      </c>
      <c r="E45" s="53">
        <f>ბიუჯეტი!Q52</f>
        <v>0</v>
      </c>
      <c r="F45" s="53">
        <f>ბიუჯეტი!R52</f>
        <v>0</v>
      </c>
      <c r="G45" s="69">
        <f>ბიუჯეტი!S52</f>
        <v>0</v>
      </c>
      <c r="H45" s="77"/>
    </row>
    <row r="46" spans="1:8" x14ac:dyDescent="0.25">
      <c r="A46" s="36"/>
      <c r="B46" s="54"/>
      <c r="C46" s="56">
        <f>ბიუჯეტი!C53</f>
        <v>0</v>
      </c>
      <c r="D46" s="53">
        <f>ბიუჯეტი!P53</f>
        <v>0</v>
      </c>
      <c r="E46" s="53">
        <f>ბიუჯეტი!Q53</f>
        <v>0</v>
      </c>
      <c r="F46" s="53">
        <f>ბიუჯეტი!R53</f>
        <v>0</v>
      </c>
      <c r="G46" s="69">
        <f>ბიუჯეტი!S53</f>
        <v>0</v>
      </c>
      <c r="H46" s="77"/>
    </row>
    <row r="47" spans="1:8" x14ac:dyDescent="0.25">
      <c r="A47" s="35"/>
      <c r="B47" s="50"/>
      <c r="C47" s="56" t="str">
        <f>ბიუჯეტი!C54</f>
        <v>დამხმარე პერსონალის შრომის ანაზღაურება**</v>
      </c>
      <c r="D47" s="53">
        <f>ბიუჯეტი!P54</f>
        <v>0</v>
      </c>
      <c r="E47" s="53">
        <f>ბიუჯეტი!Q54</f>
        <v>0</v>
      </c>
      <c r="F47" s="53">
        <f>ბიუჯეტი!R54</f>
        <v>0</v>
      </c>
      <c r="G47" s="69">
        <f>ბიუჯეტი!S54</f>
        <v>0</v>
      </c>
      <c r="H47" s="77"/>
    </row>
    <row r="48" spans="1:8" x14ac:dyDescent="0.25">
      <c r="A48" s="36"/>
      <c r="B48" s="54" t="s">
        <v>303</v>
      </c>
      <c r="C48" s="56" t="str">
        <f>ბიუჯეტი!C55</f>
        <v>მ.შ. წამყვანი ორგანიზაცია</v>
      </c>
      <c r="D48" s="53">
        <f>ბიუჯეტი!P55</f>
        <v>0</v>
      </c>
      <c r="E48" s="53">
        <f>ბიუჯეტი!Q55</f>
        <v>0</v>
      </c>
      <c r="F48" s="53">
        <f>ბიუჯეტი!R55</f>
        <v>0</v>
      </c>
      <c r="G48" s="69">
        <f>ბიუჯეტი!S55</f>
        <v>0</v>
      </c>
      <c r="H48" s="77"/>
    </row>
    <row r="49" spans="1:8" x14ac:dyDescent="0.25">
      <c r="A49" s="36"/>
      <c r="B49" s="54"/>
      <c r="C49" s="56">
        <f>ბიუჯეტი!C56</f>
        <v>0</v>
      </c>
      <c r="D49" s="53">
        <f>ბიუჯეტი!P56</f>
        <v>0</v>
      </c>
      <c r="E49" s="53">
        <f>ბიუჯეტი!Q56</f>
        <v>0</v>
      </c>
      <c r="F49" s="53">
        <f>ბიუჯეტი!R56</f>
        <v>0</v>
      </c>
      <c r="G49" s="69">
        <f>ბიუჯეტი!S56</f>
        <v>0</v>
      </c>
      <c r="H49" s="77"/>
    </row>
    <row r="50" spans="1:8" x14ac:dyDescent="0.25">
      <c r="A50" s="36"/>
      <c r="B50" s="54"/>
      <c r="C50" s="56">
        <f>ბიუჯეტი!C57</f>
        <v>0</v>
      </c>
      <c r="D50" s="53">
        <f>ბიუჯეტი!P57</f>
        <v>0</v>
      </c>
      <c r="E50" s="53">
        <f>ბიუჯეტი!Q57</f>
        <v>0</v>
      </c>
      <c r="F50" s="53">
        <f>ბიუჯეტი!R57</f>
        <v>0</v>
      </c>
      <c r="G50" s="69">
        <f>ბიუჯეტი!S57</f>
        <v>0</v>
      </c>
      <c r="H50" s="77"/>
    </row>
    <row r="51" spans="1:8" x14ac:dyDescent="0.25">
      <c r="A51" s="36"/>
      <c r="B51" s="54"/>
      <c r="C51" s="56">
        <f>ბიუჯეტი!C58</f>
        <v>0</v>
      </c>
      <c r="D51" s="53">
        <f>ბიუჯეტი!P58</f>
        <v>0</v>
      </c>
      <c r="E51" s="53">
        <f>ბიუჯეტი!Q58</f>
        <v>0</v>
      </c>
      <c r="F51" s="53">
        <f>ბიუჯეტი!R58</f>
        <v>0</v>
      </c>
      <c r="G51" s="69">
        <f>ბიუჯეტი!S58</f>
        <v>0</v>
      </c>
      <c r="H51" s="77"/>
    </row>
    <row r="52" spans="1:8" x14ac:dyDescent="0.25">
      <c r="A52" s="36"/>
      <c r="B52" s="54"/>
      <c r="C52" s="56">
        <f>ბიუჯეტი!C59</f>
        <v>0</v>
      </c>
      <c r="D52" s="53">
        <f>ბიუჯეტი!P59</f>
        <v>0</v>
      </c>
      <c r="E52" s="53">
        <f>ბიუჯეტი!Q59</f>
        <v>0</v>
      </c>
      <c r="F52" s="53">
        <f>ბიუჯეტი!R59</f>
        <v>0</v>
      </c>
      <c r="G52" s="69">
        <f>ბიუჯეტი!S59</f>
        <v>0</v>
      </c>
      <c r="H52" s="77"/>
    </row>
    <row r="53" spans="1:8" x14ac:dyDescent="0.25">
      <c r="A53" s="36"/>
      <c r="B53" s="54"/>
      <c r="C53" s="56">
        <f>ბიუჯეტი!C60</f>
        <v>0</v>
      </c>
      <c r="D53" s="53">
        <f>ბიუჯეტი!P60</f>
        <v>0</v>
      </c>
      <c r="E53" s="53">
        <f>ბიუჯეტი!Q60</f>
        <v>0</v>
      </c>
      <c r="F53" s="53">
        <f>ბიუჯეტი!R60</f>
        <v>0</v>
      </c>
      <c r="G53" s="69">
        <f>ბიუჯეტი!S60</f>
        <v>0</v>
      </c>
      <c r="H53" s="77"/>
    </row>
    <row r="54" spans="1:8" x14ac:dyDescent="0.25">
      <c r="A54" s="36"/>
      <c r="B54" s="54" t="s">
        <v>304</v>
      </c>
      <c r="C54" s="56" t="str">
        <f>ბიუჯეტი!C61</f>
        <v>მ.შ. თანამონაწილე ორგანიზაცია 1</v>
      </c>
      <c r="D54" s="53">
        <f>ბიუჯეტი!P61</f>
        <v>0</v>
      </c>
      <c r="E54" s="53">
        <f>ბიუჯეტი!Q61</f>
        <v>0</v>
      </c>
      <c r="F54" s="53">
        <f>ბიუჯეტი!R61</f>
        <v>0</v>
      </c>
      <c r="G54" s="69">
        <f>ბიუჯეტი!S61</f>
        <v>0</v>
      </c>
      <c r="H54" s="77"/>
    </row>
    <row r="55" spans="1:8" x14ac:dyDescent="0.25">
      <c r="A55" s="36"/>
      <c r="B55" s="54"/>
      <c r="C55" s="56">
        <f>ბიუჯეტი!C62</f>
        <v>0</v>
      </c>
      <c r="D55" s="53">
        <f>ბიუჯეტი!P62</f>
        <v>0</v>
      </c>
      <c r="E55" s="53">
        <f>ბიუჯეტი!Q62</f>
        <v>0</v>
      </c>
      <c r="F55" s="53">
        <f>ბიუჯეტი!R62</f>
        <v>0</v>
      </c>
      <c r="G55" s="69">
        <f>ბიუჯეტი!S62</f>
        <v>0</v>
      </c>
      <c r="H55" s="77"/>
    </row>
    <row r="56" spans="1:8" x14ac:dyDescent="0.25">
      <c r="A56" s="36"/>
      <c r="B56" s="54"/>
      <c r="C56" s="56">
        <f>ბიუჯეტი!C63</f>
        <v>0</v>
      </c>
      <c r="D56" s="53">
        <f>ბიუჯეტი!P63</f>
        <v>0</v>
      </c>
      <c r="E56" s="53">
        <f>ბიუჯეტი!Q63</f>
        <v>0</v>
      </c>
      <c r="F56" s="53">
        <f>ბიუჯეტი!R63</f>
        <v>0</v>
      </c>
      <c r="G56" s="69">
        <f>ბიუჯეტი!S63</f>
        <v>0</v>
      </c>
      <c r="H56" s="77"/>
    </row>
    <row r="57" spans="1:8" x14ac:dyDescent="0.25">
      <c r="A57" s="36"/>
      <c r="B57" s="54"/>
      <c r="C57" s="56">
        <f>ბიუჯეტი!C64</f>
        <v>0</v>
      </c>
      <c r="D57" s="53">
        <f>ბიუჯეტი!P64</f>
        <v>0</v>
      </c>
      <c r="E57" s="53">
        <f>ბიუჯეტი!Q64</f>
        <v>0</v>
      </c>
      <c r="F57" s="53">
        <f>ბიუჯეტი!R64</f>
        <v>0</v>
      </c>
      <c r="G57" s="69">
        <f>ბიუჯეტი!S64</f>
        <v>0</v>
      </c>
      <c r="H57" s="77"/>
    </row>
    <row r="58" spans="1:8" x14ac:dyDescent="0.25">
      <c r="A58" s="36"/>
      <c r="B58" s="54"/>
      <c r="C58" s="56">
        <f>ბიუჯეტი!C65</f>
        <v>0</v>
      </c>
      <c r="D58" s="53">
        <f>ბიუჯეტი!P65</f>
        <v>0</v>
      </c>
      <c r="E58" s="53">
        <f>ბიუჯეტი!Q65</f>
        <v>0</v>
      </c>
      <c r="F58" s="53">
        <f>ბიუჯეტი!R65</f>
        <v>0</v>
      </c>
      <c r="G58" s="69">
        <f>ბიუჯეტი!S65</f>
        <v>0</v>
      </c>
      <c r="H58" s="77"/>
    </row>
    <row r="59" spans="1:8" x14ac:dyDescent="0.25">
      <c r="A59" s="36"/>
      <c r="B59" s="54"/>
      <c r="C59" s="56">
        <f>ბიუჯეტი!C66</f>
        <v>0</v>
      </c>
      <c r="D59" s="53">
        <f>ბიუჯეტი!P66</f>
        <v>0</v>
      </c>
      <c r="E59" s="53">
        <f>ბიუჯეტი!Q66</f>
        <v>0</v>
      </c>
      <c r="F59" s="53">
        <f>ბიუჯეტი!R66</f>
        <v>0</v>
      </c>
      <c r="G59" s="69">
        <f>ბიუჯეტი!S66</f>
        <v>0</v>
      </c>
      <c r="H59" s="77"/>
    </row>
    <row r="60" spans="1:8" x14ac:dyDescent="0.25">
      <c r="A60" s="36"/>
      <c r="B60" s="54" t="s">
        <v>318</v>
      </c>
      <c r="C60" s="56" t="str">
        <f>ბიუჯეტი!C67</f>
        <v>მ.შ. თანამონაწილე ორგანიზაცია 2</v>
      </c>
      <c r="D60" s="53">
        <f>ბიუჯეტი!P67</f>
        <v>0</v>
      </c>
      <c r="E60" s="53">
        <f>ბიუჯეტი!Q67</f>
        <v>0</v>
      </c>
      <c r="F60" s="53">
        <f>ბიუჯეტი!R67</f>
        <v>0</v>
      </c>
      <c r="G60" s="69">
        <f>ბიუჯეტი!S67</f>
        <v>0</v>
      </c>
      <c r="H60" s="77"/>
    </row>
    <row r="61" spans="1:8" x14ac:dyDescent="0.25">
      <c r="A61" s="36"/>
      <c r="B61" s="54"/>
      <c r="C61" s="56">
        <f>ბიუჯეტი!C68</f>
        <v>0</v>
      </c>
      <c r="D61" s="53">
        <f>ბიუჯეტი!P68</f>
        <v>0</v>
      </c>
      <c r="E61" s="53">
        <f>ბიუჯეტი!Q68</f>
        <v>0</v>
      </c>
      <c r="F61" s="53">
        <f>ბიუჯეტი!R68</f>
        <v>0</v>
      </c>
      <c r="G61" s="69">
        <f>ბიუჯეტი!S68</f>
        <v>0</v>
      </c>
      <c r="H61" s="77"/>
    </row>
    <row r="62" spans="1:8" x14ac:dyDescent="0.25">
      <c r="A62" s="36"/>
      <c r="B62" s="54"/>
      <c r="C62" s="56">
        <f>ბიუჯეტი!C69</f>
        <v>0</v>
      </c>
      <c r="D62" s="53">
        <f>ბიუჯეტი!P69</f>
        <v>0</v>
      </c>
      <c r="E62" s="53">
        <f>ბიუჯეტი!Q69</f>
        <v>0</v>
      </c>
      <c r="F62" s="53">
        <f>ბიუჯეტი!R69</f>
        <v>0</v>
      </c>
      <c r="G62" s="69">
        <f>ბიუჯეტი!S69</f>
        <v>0</v>
      </c>
      <c r="H62" s="77"/>
    </row>
    <row r="63" spans="1:8" x14ac:dyDescent="0.25">
      <c r="A63" s="36"/>
      <c r="B63" s="54"/>
      <c r="C63" s="56">
        <f>ბიუჯეტი!C70</f>
        <v>0</v>
      </c>
      <c r="D63" s="53">
        <f>ბიუჯეტი!P70</f>
        <v>0</v>
      </c>
      <c r="E63" s="53">
        <f>ბიუჯეტი!Q70</f>
        <v>0</v>
      </c>
      <c r="F63" s="53">
        <f>ბიუჯეტი!R70</f>
        <v>0</v>
      </c>
      <c r="G63" s="69">
        <f>ბიუჯეტი!S70</f>
        <v>0</v>
      </c>
      <c r="H63" s="77"/>
    </row>
    <row r="64" spans="1:8" x14ac:dyDescent="0.25">
      <c r="A64" s="36"/>
      <c r="B64" s="54"/>
      <c r="C64" s="56">
        <f>ბიუჯეტი!C71</f>
        <v>0</v>
      </c>
      <c r="D64" s="53">
        <f>ბიუჯეტი!P71</f>
        <v>0</v>
      </c>
      <c r="E64" s="53">
        <f>ბიუჯეტი!Q71</f>
        <v>0</v>
      </c>
      <c r="F64" s="53">
        <f>ბიუჯეტი!R71</f>
        <v>0</v>
      </c>
      <c r="G64" s="69">
        <f>ბიუჯეტი!S71</f>
        <v>0</v>
      </c>
      <c r="H64" s="77"/>
    </row>
    <row r="65" spans="1:8" x14ac:dyDescent="0.25">
      <c r="A65" s="36"/>
      <c r="B65" s="54"/>
      <c r="C65" s="56">
        <f>ბიუჯეტი!C72</f>
        <v>0</v>
      </c>
      <c r="D65" s="53">
        <f>ბიუჯეტი!P72</f>
        <v>0</v>
      </c>
      <c r="E65" s="53">
        <f>ბიუჯეტი!Q72</f>
        <v>0</v>
      </c>
      <c r="F65" s="53">
        <f>ბიუჯეტი!R72</f>
        <v>0</v>
      </c>
      <c r="G65" s="69">
        <f>ბიუჯეტი!S72</f>
        <v>0</v>
      </c>
      <c r="H65" s="77"/>
    </row>
    <row r="66" spans="1:8" x14ac:dyDescent="0.25">
      <c r="A66" s="35"/>
      <c r="B66" s="50"/>
      <c r="C66" s="56" t="str">
        <f>ბიუჯეტი!C73</f>
        <v>მივლინება***</v>
      </c>
      <c r="D66" s="53">
        <f>ბიუჯეტი!P73</f>
        <v>0</v>
      </c>
      <c r="E66" s="53">
        <f>ბიუჯეტი!Q73</f>
        <v>0</v>
      </c>
      <c r="F66" s="53">
        <f>ბიუჯეტი!R73</f>
        <v>0</v>
      </c>
      <c r="G66" s="69">
        <f>ბიუჯეტი!S73</f>
        <v>0</v>
      </c>
      <c r="H66" s="77"/>
    </row>
    <row r="67" spans="1:8" x14ac:dyDescent="0.25">
      <c r="A67" s="36"/>
      <c r="B67" s="54" t="s">
        <v>305</v>
      </c>
      <c r="C67" s="56" t="str">
        <f>ბიუჯეტი!C74</f>
        <v>მ.შ. წამყვანი ორგანიზაცია</v>
      </c>
      <c r="D67" s="53">
        <f>ბიუჯეტი!P74</f>
        <v>0</v>
      </c>
      <c r="E67" s="53">
        <f>ბიუჯეტი!Q74</f>
        <v>0</v>
      </c>
      <c r="F67" s="53">
        <f>ბიუჯეტი!R74</f>
        <v>0</v>
      </c>
      <c r="G67" s="69">
        <f>ბიუჯეტი!S74</f>
        <v>0</v>
      </c>
      <c r="H67" s="77"/>
    </row>
    <row r="68" spans="1:8" x14ac:dyDescent="0.25">
      <c r="A68" s="36"/>
      <c r="B68" s="54" t="s">
        <v>306</v>
      </c>
      <c r="C68" s="56" t="str">
        <f>ბიუჯეტი!C75</f>
        <v>მ.შ. თანამონაწილე ორგანიზაცია 1</v>
      </c>
      <c r="D68" s="53">
        <f>ბიუჯეტი!P75</f>
        <v>0</v>
      </c>
      <c r="E68" s="53">
        <f>ბიუჯეტი!Q75</f>
        <v>0</v>
      </c>
      <c r="F68" s="53">
        <f>ბიუჯეტი!R75</f>
        <v>0</v>
      </c>
      <c r="G68" s="69">
        <f>ბიუჯეტი!S75</f>
        <v>0</v>
      </c>
      <c r="H68" s="77"/>
    </row>
    <row r="69" spans="1:8" x14ac:dyDescent="0.25">
      <c r="A69" s="36"/>
      <c r="B69" s="54" t="s">
        <v>319</v>
      </c>
      <c r="C69" s="56" t="str">
        <f>ბიუჯეტი!C76</f>
        <v>მ.შ. თანამონაწილე ორგანიზაცია 2</v>
      </c>
      <c r="D69" s="53">
        <f>ბიუჯეტი!P76</f>
        <v>0</v>
      </c>
      <c r="E69" s="53">
        <f>ბიუჯეტი!Q76</f>
        <v>0</v>
      </c>
      <c r="F69" s="53">
        <f>ბიუჯეტი!R76</f>
        <v>0</v>
      </c>
      <c r="G69" s="69">
        <f>ბიუჯეტი!S76</f>
        <v>0</v>
      </c>
      <c r="H69" s="77"/>
    </row>
    <row r="70" spans="1:8" x14ac:dyDescent="0.25">
      <c r="A70" s="35"/>
      <c r="B70" s="71"/>
      <c r="C70" s="56" t="str">
        <f>ბიუჯეტი!C77</f>
        <v>საქონელი და მომსახურება</v>
      </c>
      <c r="D70" s="53">
        <f>ბიუჯეტი!P77</f>
        <v>0</v>
      </c>
      <c r="E70" s="53">
        <f>ბიუჯეტი!Q77</f>
        <v>0</v>
      </c>
      <c r="F70" s="53">
        <f>ბიუჯეტი!R77</f>
        <v>0</v>
      </c>
      <c r="G70" s="69">
        <f>ბიუჯეტი!S77</f>
        <v>0</v>
      </c>
      <c r="H70" s="77"/>
    </row>
    <row r="71" spans="1:8" x14ac:dyDescent="0.25">
      <c r="A71" s="36"/>
      <c r="B71" s="63" t="s">
        <v>307</v>
      </c>
      <c r="C71" s="56" t="str">
        <f>ბიუჯეტი!C78</f>
        <v>მ.შ. წამყვანი ორგანიზაცია</v>
      </c>
      <c r="D71" s="53">
        <f>ბიუჯეტი!P78</f>
        <v>0</v>
      </c>
      <c r="E71" s="53">
        <f>ბიუჯეტი!Q78</f>
        <v>0</v>
      </c>
      <c r="F71" s="53">
        <f>ბიუჯეტი!R78</f>
        <v>0</v>
      </c>
      <c r="G71" s="69">
        <f>ბიუჯეტი!S78</f>
        <v>0</v>
      </c>
      <c r="H71" s="77"/>
    </row>
    <row r="72" spans="1:8" x14ac:dyDescent="0.25">
      <c r="A72" s="33"/>
      <c r="B72" s="63" t="s">
        <v>331</v>
      </c>
      <c r="C72" s="56" t="str">
        <f>ბიუჯეტი!C79</f>
        <v>ოფისის ხარჯები</v>
      </c>
      <c r="D72" s="53">
        <f>ბიუჯეტი!P79</f>
        <v>0</v>
      </c>
      <c r="E72" s="53">
        <f>ბიუჯეტი!Q79</f>
        <v>0</v>
      </c>
      <c r="F72" s="53">
        <f>ბიუჯეტი!R79</f>
        <v>0</v>
      </c>
      <c r="G72" s="69">
        <f>ბიუჯეტი!S79</f>
        <v>0</v>
      </c>
      <c r="H72" s="77"/>
    </row>
    <row r="73" spans="1:8" ht="63.75" customHeight="1" x14ac:dyDescent="0.25">
      <c r="A73" s="33"/>
      <c r="B73" s="63"/>
      <c r="C73" s="85">
        <f>ბიუჯეტი!C80</f>
        <v>0</v>
      </c>
      <c r="D73" s="53">
        <f>ბიუჯეტი!P80</f>
        <v>0</v>
      </c>
      <c r="E73" s="53">
        <f>ბიუჯეტი!Q80</f>
        <v>0</v>
      </c>
      <c r="F73" s="53">
        <f>ბიუჯეტი!R80</f>
        <v>0</v>
      </c>
      <c r="G73" s="69">
        <f>ბიუჯეტი!S80</f>
        <v>0</v>
      </c>
      <c r="H73" s="77"/>
    </row>
    <row r="74" spans="1:8" x14ac:dyDescent="0.25">
      <c r="A74" s="33"/>
      <c r="B74" s="63" t="s">
        <v>332</v>
      </c>
      <c r="C74" s="56" t="str">
        <f>ბიუჯეტი!C81</f>
        <v>წარმომადგენლობითი ხარჯები</v>
      </c>
      <c r="D74" s="53">
        <f>ბიუჯეტი!P81</f>
        <v>0</v>
      </c>
      <c r="E74" s="53">
        <f>ბიუჯეტი!Q81</f>
        <v>0</v>
      </c>
      <c r="F74" s="53">
        <f>ბიუჯეტი!R81</f>
        <v>0</v>
      </c>
      <c r="G74" s="69">
        <f>ბიუჯეტი!S81</f>
        <v>0</v>
      </c>
      <c r="H74" s="77"/>
    </row>
    <row r="75" spans="1:8" x14ac:dyDescent="0.25">
      <c r="A75" s="34"/>
      <c r="B75" s="63" t="s">
        <v>333</v>
      </c>
      <c r="C75" s="56" t="str">
        <f>ბიუჯეტი!C82</f>
        <v>კვების ხარჯები</v>
      </c>
      <c r="D75" s="53">
        <f>ბიუჯეტი!P82</f>
        <v>0</v>
      </c>
      <c r="E75" s="53">
        <f>ბიუჯეტი!Q82</f>
        <v>0</v>
      </c>
      <c r="F75" s="53">
        <f>ბიუჯეტი!R82</f>
        <v>0</v>
      </c>
      <c r="G75" s="69">
        <f>ბიუჯეტი!S82</f>
        <v>0</v>
      </c>
      <c r="H75" s="77"/>
    </row>
    <row r="76" spans="1:8" x14ac:dyDescent="0.25">
      <c r="A76" s="34"/>
      <c r="B76" s="63" t="s">
        <v>334</v>
      </c>
      <c r="C76" s="56" t="str">
        <f>ბიუჯეტი!C83</f>
        <v xml:space="preserve">რბილი ინვენტარის, უნიფორმის შეძენის და პირად ჰიგიენასთან დაკავშირებული ხარჯები </v>
      </c>
      <c r="D76" s="53">
        <f>ბიუჯეტი!P83</f>
        <v>0</v>
      </c>
      <c r="E76" s="53">
        <f>ბიუჯეტი!Q83</f>
        <v>0</v>
      </c>
      <c r="F76" s="53">
        <f>ბიუჯეტი!R83</f>
        <v>0</v>
      </c>
      <c r="G76" s="69">
        <f>ბიუჯეტი!S83</f>
        <v>0</v>
      </c>
      <c r="H76" s="77"/>
    </row>
    <row r="77" spans="1:8" x14ac:dyDescent="0.25">
      <c r="A77" s="34"/>
      <c r="B77" s="63" t="s">
        <v>335</v>
      </c>
      <c r="C77" s="56" t="str">
        <f>ბიუჯეტი!C84</f>
        <v xml:space="preserve">ტრანსპორტის, ტექნიკისა და აღჭურვილობის ექსპლუატაციისა და მოვლა-შენახვის ხარჯები  </v>
      </c>
      <c r="D77" s="53">
        <f>ბიუჯეტი!P84</f>
        <v>0</v>
      </c>
      <c r="E77" s="53">
        <f>ბიუჯეტი!Q84</f>
        <v>0</v>
      </c>
      <c r="F77" s="53">
        <f>ბიუჯეტი!R84</f>
        <v>0</v>
      </c>
      <c r="G77" s="69">
        <f>ბიუჯეტი!S84</f>
        <v>0</v>
      </c>
      <c r="H77" s="77"/>
    </row>
    <row r="78" spans="1:8" x14ac:dyDescent="0.25">
      <c r="A78" s="34"/>
      <c r="B78" s="63" t="s">
        <v>336</v>
      </c>
      <c r="C78" s="56" t="str">
        <f>ბიუჯეტი!C85</f>
        <v>ექსპედიციის და საველე სამუშაოების ხარჯები</v>
      </c>
      <c r="D78" s="53">
        <f>ბიუჯეტი!P85</f>
        <v>0</v>
      </c>
      <c r="E78" s="53">
        <f>ბიუჯეტი!Q85</f>
        <v>0</v>
      </c>
      <c r="F78" s="53">
        <f>ბიუჯეტი!R85</f>
        <v>0</v>
      </c>
      <c r="G78" s="69">
        <f>ბიუჯეტი!S85</f>
        <v>0</v>
      </c>
      <c r="H78" s="77"/>
    </row>
    <row r="79" spans="1:8" x14ac:dyDescent="0.25">
      <c r="A79" s="34"/>
      <c r="B79" s="63" t="s">
        <v>337</v>
      </c>
      <c r="C79" s="56" t="str">
        <f>ბიუჯეტი!C86</f>
        <v xml:space="preserve">სხვა დანარჩენი საქონელი და მომსახურება </v>
      </c>
      <c r="D79" s="53">
        <f>ბიუჯეტი!P86</f>
        <v>0</v>
      </c>
      <c r="E79" s="53">
        <f>ბიუჯეტი!Q86</f>
        <v>0</v>
      </c>
      <c r="F79" s="53">
        <f>ბიუჯეტი!R86</f>
        <v>0</v>
      </c>
      <c r="G79" s="69">
        <f>ბიუჯეტი!S86</f>
        <v>0</v>
      </c>
      <c r="H79" s="77"/>
    </row>
    <row r="80" spans="1:8" ht="45" customHeight="1" x14ac:dyDescent="0.25">
      <c r="A80" s="34"/>
      <c r="B80" s="63"/>
      <c r="C80" s="85">
        <f>ბიუჯეტი!C87</f>
        <v>0</v>
      </c>
      <c r="D80" s="53">
        <f>ბიუჯეტი!P87</f>
        <v>0</v>
      </c>
      <c r="E80" s="53">
        <f>ბიუჯეტი!Q87</f>
        <v>0</v>
      </c>
      <c r="F80" s="53">
        <f>ბიუჯეტი!R87</f>
        <v>0</v>
      </c>
      <c r="G80" s="69">
        <f>ბიუჯეტი!S87</f>
        <v>0</v>
      </c>
      <c r="H80" s="77"/>
    </row>
    <row r="81" spans="1:8" x14ac:dyDescent="0.25">
      <c r="A81" s="36"/>
      <c r="B81" s="63" t="s">
        <v>308</v>
      </c>
      <c r="C81" s="56" t="str">
        <f>ბიუჯეტი!C88</f>
        <v>მ.შ. თანამონაწილე ორგანიზაცია 1</v>
      </c>
      <c r="D81" s="53">
        <f>ბიუჯეტი!P88</f>
        <v>0</v>
      </c>
      <c r="E81" s="53">
        <f>ბიუჯეტი!Q88</f>
        <v>0</v>
      </c>
      <c r="F81" s="53">
        <f>ბიუჯეტი!R88</f>
        <v>0</v>
      </c>
      <c r="G81" s="69">
        <f>ბიუჯეტი!S88</f>
        <v>0</v>
      </c>
      <c r="H81" s="77"/>
    </row>
    <row r="82" spans="1:8" x14ac:dyDescent="0.25">
      <c r="A82" s="33"/>
      <c r="B82" s="63" t="s">
        <v>379</v>
      </c>
      <c r="C82" s="56" t="str">
        <f>ბიუჯეტი!C89</f>
        <v>ოფისის ხარჯები</v>
      </c>
      <c r="D82" s="53">
        <f>ბიუჯეტი!P89</f>
        <v>0</v>
      </c>
      <c r="E82" s="53">
        <f>ბიუჯეტი!Q89</f>
        <v>0</v>
      </c>
      <c r="F82" s="53">
        <f>ბიუჯეტი!R89</f>
        <v>0</v>
      </c>
      <c r="G82" s="69">
        <f>ბიუჯეტი!S89</f>
        <v>0</v>
      </c>
      <c r="H82" s="77"/>
    </row>
    <row r="83" spans="1:8" ht="42" customHeight="1" x14ac:dyDescent="0.25">
      <c r="A83" s="33"/>
      <c r="B83" s="63"/>
      <c r="C83" s="85">
        <f>ბიუჯეტი!C90</f>
        <v>0</v>
      </c>
      <c r="D83" s="53">
        <f>ბიუჯეტი!P90</f>
        <v>0</v>
      </c>
      <c r="E83" s="53">
        <f>ბიუჯეტი!Q90</f>
        <v>0</v>
      </c>
      <c r="F83" s="53">
        <f>ბიუჯეტი!R90</f>
        <v>0</v>
      </c>
      <c r="G83" s="69">
        <f>ბიუჯეტი!S90</f>
        <v>0</v>
      </c>
      <c r="H83" s="77"/>
    </row>
    <row r="84" spans="1:8" x14ac:dyDescent="0.25">
      <c r="A84" s="33"/>
      <c r="B84" s="63" t="s">
        <v>380</v>
      </c>
      <c r="C84" s="56" t="str">
        <f>ბიუჯეტი!C91</f>
        <v>წარმომადგენლობითი ხარჯები</v>
      </c>
      <c r="D84" s="53">
        <f>ბიუჯეტი!P91</f>
        <v>0</v>
      </c>
      <c r="E84" s="53">
        <f>ბიუჯეტი!Q91</f>
        <v>0</v>
      </c>
      <c r="F84" s="53">
        <f>ბიუჯეტი!R91</f>
        <v>0</v>
      </c>
      <c r="G84" s="69">
        <f>ბიუჯეტი!S91</f>
        <v>0</v>
      </c>
      <c r="H84" s="77"/>
    </row>
    <row r="85" spans="1:8" x14ac:dyDescent="0.25">
      <c r="A85" s="34"/>
      <c r="B85" s="63" t="s">
        <v>381</v>
      </c>
      <c r="C85" s="56" t="str">
        <f>ბიუჯეტი!C92</f>
        <v>კვების ხარჯები</v>
      </c>
      <c r="D85" s="53">
        <f>ბიუჯეტი!P92</f>
        <v>0</v>
      </c>
      <c r="E85" s="53">
        <f>ბიუჯეტი!Q92</f>
        <v>0</v>
      </c>
      <c r="F85" s="53">
        <f>ბიუჯეტი!R92</f>
        <v>0</v>
      </c>
      <c r="G85" s="69">
        <f>ბიუჯეტი!S92</f>
        <v>0</v>
      </c>
      <c r="H85" s="77"/>
    </row>
    <row r="86" spans="1:8" x14ac:dyDescent="0.25">
      <c r="A86" s="34"/>
      <c r="B86" s="63" t="s">
        <v>382</v>
      </c>
      <c r="C86" s="56" t="str">
        <f>ბიუჯეტი!C93</f>
        <v xml:space="preserve">რბილი ინვენტარის, უნიფორმის შეძენის და პირად ჰიგიენასთან დაკავშირებული ხარჯები </v>
      </c>
      <c r="D86" s="53">
        <f>ბიუჯეტი!P93</f>
        <v>0</v>
      </c>
      <c r="E86" s="53">
        <f>ბიუჯეტი!Q93</f>
        <v>0</v>
      </c>
      <c r="F86" s="53">
        <f>ბიუჯეტი!R93</f>
        <v>0</v>
      </c>
      <c r="G86" s="69">
        <f>ბიუჯეტი!S93</f>
        <v>0</v>
      </c>
      <c r="H86" s="77"/>
    </row>
    <row r="87" spans="1:8" x14ac:dyDescent="0.25">
      <c r="A87" s="34"/>
      <c r="B87" s="63" t="s">
        <v>383</v>
      </c>
      <c r="C87" s="56" t="str">
        <f>ბიუჯეტი!C94</f>
        <v xml:space="preserve">ტრანსპორტის, ტექნიკისა და აღჭურვილობის ექსპლუატაციისა და მოვლა-შენახვის ხარჯები  </v>
      </c>
      <c r="D87" s="53">
        <f>ბიუჯეტი!P94</f>
        <v>0</v>
      </c>
      <c r="E87" s="53">
        <f>ბიუჯეტი!Q94</f>
        <v>0</v>
      </c>
      <c r="F87" s="53">
        <f>ბიუჯეტი!R94</f>
        <v>0</v>
      </c>
      <c r="G87" s="69">
        <f>ბიუჯეტი!S94</f>
        <v>0</v>
      </c>
      <c r="H87" s="77"/>
    </row>
    <row r="88" spans="1:8" x14ac:dyDescent="0.25">
      <c r="A88" s="34"/>
      <c r="B88" s="63" t="s">
        <v>384</v>
      </c>
      <c r="C88" s="56" t="str">
        <f>ბიუჯეტი!C95</f>
        <v>ექსპედიციის და საველე სამუშაოების ხარჯები</v>
      </c>
      <c r="D88" s="53">
        <f>ბიუჯეტი!P95</f>
        <v>0</v>
      </c>
      <c r="E88" s="53">
        <f>ბიუჯეტი!Q95</f>
        <v>0</v>
      </c>
      <c r="F88" s="53">
        <f>ბიუჯეტი!R95</f>
        <v>0</v>
      </c>
      <c r="G88" s="69">
        <f>ბიუჯეტი!S95</f>
        <v>0</v>
      </c>
      <c r="H88" s="77"/>
    </row>
    <row r="89" spans="1:8" x14ac:dyDescent="0.25">
      <c r="A89" s="34"/>
      <c r="B89" s="63" t="s">
        <v>385</v>
      </c>
      <c r="C89" s="56" t="str">
        <f>ბიუჯეტი!C96</f>
        <v xml:space="preserve">სხვა დანარჩენი საქონელი და მომსახურება </v>
      </c>
      <c r="D89" s="53">
        <f>ბიუჯეტი!P96</f>
        <v>0</v>
      </c>
      <c r="E89" s="53">
        <f>ბიუჯეტი!Q96</f>
        <v>0</v>
      </c>
      <c r="F89" s="53">
        <f>ბიუჯეტი!R96</f>
        <v>0</v>
      </c>
      <c r="G89" s="69">
        <f>ბიუჯეტი!S96</f>
        <v>0</v>
      </c>
      <c r="H89" s="77"/>
    </row>
    <row r="90" spans="1:8" ht="46.5" customHeight="1" x14ac:dyDescent="0.25">
      <c r="A90" s="34"/>
      <c r="B90" s="63"/>
      <c r="C90" s="85">
        <f>ბიუჯეტი!C97</f>
        <v>0</v>
      </c>
      <c r="D90" s="53">
        <f>ბიუჯეტი!P97</f>
        <v>0</v>
      </c>
      <c r="E90" s="53">
        <f>ბიუჯეტი!Q97</f>
        <v>0</v>
      </c>
      <c r="F90" s="53">
        <f>ბიუჯეტი!R97</f>
        <v>0</v>
      </c>
      <c r="G90" s="69">
        <f>ბიუჯეტი!S97</f>
        <v>0</v>
      </c>
      <c r="H90" s="77"/>
    </row>
    <row r="91" spans="1:8" x14ac:dyDescent="0.25">
      <c r="A91" s="36"/>
      <c r="B91" s="63" t="s">
        <v>320</v>
      </c>
      <c r="C91" s="56" t="str">
        <f>ბიუჯეტი!C98</f>
        <v>მ.შ. თანამონაწილე ორგანიზაცია 2</v>
      </c>
      <c r="D91" s="53">
        <f>ბიუჯეტი!P98</f>
        <v>0</v>
      </c>
      <c r="E91" s="53">
        <f>ბიუჯეტი!Q98</f>
        <v>0</v>
      </c>
      <c r="F91" s="53">
        <f>ბიუჯეტი!R98</f>
        <v>0</v>
      </c>
      <c r="G91" s="69">
        <f>ბიუჯეტი!S98</f>
        <v>0</v>
      </c>
      <c r="H91" s="77"/>
    </row>
    <row r="92" spans="1:8" x14ac:dyDescent="0.25">
      <c r="A92" s="33"/>
      <c r="B92" s="63" t="s">
        <v>386</v>
      </c>
      <c r="C92" s="56" t="str">
        <f>ბიუჯეტი!C99</f>
        <v>ოფისის ხარჯები</v>
      </c>
      <c r="D92" s="53">
        <f>ბიუჯეტი!P99</f>
        <v>0</v>
      </c>
      <c r="E92" s="53">
        <f>ბიუჯეტი!Q99</f>
        <v>0</v>
      </c>
      <c r="F92" s="53">
        <f>ბიუჯეტი!R99</f>
        <v>0</v>
      </c>
      <c r="G92" s="69">
        <f>ბიუჯეტი!S99</f>
        <v>0</v>
      </c>
      <c r="H92" s="77"/>
    </row>
    <row r="93" spans="1:8" ht="45.75" customHeight="1" x14ac:dyDescent="0.25">
      <c r="A93" s="33"/>
      <c r="B93" s="63"/>
      <c r="C93" s="85">
        <f>ბიუჯეტი!C100</f>
        <v>0</v>
      </c>
      <c r="D93" s="53">
        <f>ბიუჯეტი!P100</f>
        <v>0</v>
      </c>
      <c r="E93" s="53">
        <f>ბიუჯეტი!Q100</f>
        <v>0</v>
      </c>
      <c r="F93" s="53">
        <f>ბიუჯეტი!R100</f>
        <v>0</v>
      </c>
      <c r="G93" s="69">
        <f>ბიუჯეტი!S100</f>
        <v>0</v>
      </c>
      <c r="H93" s="77"/>
    </row>
    <row r="94" spans="1:8" x14ac:dyDescent="0.25">
      <c r="A94" s="33"/>
      <c r="B94" s="63" t="s">
        <v>387</v>
      </c>
      <c r="C94" s="56" t="str">
        <f>ბიუჯეტი!C101</f>
        <v>წარმომადგენლობითი ხარჯები</v>
      </c>
      <c r="D94" s="53">
        <f>ბიუჯეტი!P101</f>
        <v>0</v>
      </c>
      <c r="E94" s="53">
        <f>ბიუჯეტი!Q101</f>
        <v>0</v>
      </c>
      <c r="F94" s="53">
        <f>ბიუჯეტი!R101</f>
        <v>0</v>
      </c>
      <c r="G94" s="69">
        <f>ბიუჯეტი!S101</f>
        <v>0</v>
      </c>
      <c r="H94" s="77"/>
    </row>
    <row r="95" spans="1:8" x14ac:dyDescent="0.25">
      <c r="A95" s="34"/>
      <c r="B95" s="63" t="s">
        <v>388</v>
      </c>
      <c r="C95" s="56" t="str">
        <f>ბიუჯეტი!C102</f>
        <v>კვების ხარჯები</v>
      </c>
      <c r="D95" s="53">
        <f>ბიუჯეტი!P102</f>
        <v>0</v>
      </c>
      <c r="E95" s="53">
        <f>ბიუჯეტი!Q102</f>
        <v>0</v>
      </c>
      <c r="F95" s="53">
        <f>ბიუჯეტი!R102</f>
        <v>0</v>
      </c>
      <c r="G95" s="69">
        <f>ბიუჯეტი!S102</f>
        <v>0</v>
      </c>
      <c r="H95" s="77"/>
    </row>
    <row r="96" spans="1:8" x14ac:dyDescent="0.25">
      <c r="A96" s="34"/>
      <c r="B96" s="63" t="s">
        <v>389</v>
      </c>
      <c r="C96" s="56" t="str">
        <f>ბიუჯეტი!C103</f>
        <v xml:space="preserve">რბილი ინვენტარის, უნიფორმის შეძენის და პირად ჰიგიენასთან დაკავშირებული ხარჯები </v>
      </c>
      <c r="D96" s="53">
        <f>ბიუჯეტი!P103</f>
        <v>0</v>
      </c>
      <c r="E96" s="53">
        <f>ბიუჯეტი!Q103</f>
        <v>0</v>
      </c>
      <c r="F96" s="53">
        <f>ბიუჯეტი!R103</f>
        <v>0</v>
      </c>
      <c r="G96" s="69">
        <f>ბიუჯეტი!S103</f>
        <v>0</v>
      </c>
      <c r="H96" s="77"/>
    </row>
    <row r="97" spans="1:8" x14ac:dyDescent="0.25">
      <c r="A97" s="34"/>
      <c r="B97" s="63" t="s">
        <v>390</v>
      </c>
      <c r="C97" s="56" t="str">
        <f>ბიუჯეტი!C104</f>
        <v xml:space="preserve">ტრანსპორტის, ტექნიკისა და აღჭურვილობის ექსპლუატაციისა და მოვლა-შენახვის ხარჯები  </v>
      </c>
      <c r="D97" s="53">
        <f>ბიუჯეტი!P104</f>
        <v>0</v>
      </c>
      <c r="E97" s="53">
        <f>ბიუჯეტი!Q104</f>
        <v>0</v>
      </c>
      <c r="F97" s="53">
        <f>ბიუჯეტი!R104</f>
        <v>0</v>
      </c>
      <c r="G97" s="69">
        <f>ბიუჯეტი!S104</f>
        <v>0</v>
      </c>
      <c r="H97" s="77"/>
    </row>
    <row r="98" spans="1:8" x14ac:dyDescent="0.25">
      <c r="A98" s="34"/>
      <c r="B98" s="63" t="s">
        <v>391</v>
      </c>
      <c r="C98" s="56" t="str">
        <f>ბიუჯეტი!C105</f>
        <v>ექსპედიციის და საველე სამუშაოების ხარჯები</v>
      </c>
      <c r="D98" s="53">
        <f>ბიუჯეტი!P105</f>
        <v>0</v>
      </c>
      <c r="E98" s="53">
        <f>ბიუჯეტი!Q105</f>
        <v>0</v>
      </c>
      <c r="F98" s="53">
        <f>ბიუჯეტი!R105</f>
        <v>0</v>
      </c>
      <c r="G98" s="69">
        <f>ბიუჯეტი!S105</f>
        <v>0</v>
      </c>
      <c r="H98" s="77"/>
    </row>
    <row r="99" spans="1:8" x14ac:dyDescent="0.25">
      <c r="A99" s="34"/>
      <c r="B99" s="63" t="s">
        <v>392</v>
      </c>
      <c r="C99" s="56" t="str">
        <f>ბიუჯეტი!C106</f>
        <v xml:space="preserve">სხვა დანარჩენი საქონელი და მომსახურება </v>
      </c>
      <c r="D99" s="53">
        <f>ბიუჯეტი!P106</f>
        <v>0</v>
      </c>
      <c r="E99" s="53">
        <f>ბიუჯეტი!Q106</f>
        <v>0</v>
      </c>
      <c r="F99" s="53">
        <f>ბიუჯეტი!R106</f>
        <v>0</v>
      </c>
      <c r="G99" s="69">
        <f>ბიუჯეტი!S106</f>
        <v>0</v>
      </c>
      <c r="H99" s="77"/>
    </row>
    <row r="100" spans="1:8" ht="41.25" customHeight="1" x14ac:dyDescent="0.25">
      <c r="A100" s="34"/>
      <c r="B100" s="63"/>
      <c r="C100" s="85">
        <f>ბიუჯეტი!C107</f>
        <v>0</v>
      </c>
      <c r="D100" s="53">
        <f>ბიუჯეტი!P107</f>
        <v>0</v>
      </c>
      <c r="E100" s="53">
        <f>ბიუჯეტი!Q107</f>
        <v>0</v>
      </c>
      <c r="F100" s="53">
        <f>ბიუჯეტი!R107</f>
        <v>0</v>
      </c>
      <c r="G100" s="69">
        <f>ბიუჯეტი!S107</f>
        <v>0</v>
      </c>
      <c r="H100" s="77"/>
    </row>
    <row r="101" spans="1:8" x14ac:dyDescent="0.25">
      <c r="A101" s="35"/>
      <c r="B101" s="71"/>
      <c r="C101" s="56" t="str">
        <f>ბიუჯეტი!C108</f>
        <v>არაფინანსური აქტივები****</v>
      </c>
      <c r="D101" s="53">
        <f>ბიუჯეტი!P108</f>
        <v>0</v>
      </c>
      <c r="E101" s="53">
        <f>ბიუჯეტი!Q108</f>
        <v>0</v>
      </c>
      <c r="F101" s="53">
        <f>ბიუჯეტი!R108</f>
        <v>0</v>
      </c>
      <c r="G101" s="69">
        <f>ბიუჯეტი!S108</f>
        <v>0</v>
      </c>
      <c r="H101" s="77"/>
    </row>
    <row r="102" spans="1:8" x14ac:dyDescent="0.25">
      <c r="A102" s="36"/>
      <c r="B102" s="63" t="s">
        <v>309</v>
      </c>
      <c r="C102" s="56" t="str">
        <f>ბიუჯეტი!C109</f>
        <v>მ.შ. წამყვანი ორგანიზაცია</v>
      </c>
      <c r="D102" s="53">
        <f>ბიუჯეტი!P109</f>
        <v>0</v>
      </c>
      <c r="E102" s="53">
        <f>ბიუჯეტი!Q109</f>
        <v>0</v>
      </c>
      <c r="F102" s="53">
        <f>ბიუჯეტი!R109</f>
        <v>0</v>
      </c>
      <c r="G102" s="69">
        <f>ბიუჯეტი!S109</f>
        <v>0</v>
      </c>
      <c r="H102" s="77"/>
    </row>
    <row r="103" spans="1:8" ht="43.5" customHeight="1" x14ac:dyDescent="0.25">
      <c r="A103" s="36"/>
      <c r="B103" s="63"/>
      <c r="C103" s="85">
        <f>ბიუჯეტი!C110</f>
        <v>0</v>
      </c>
      <c r="D103" s="53">
        <f>ბიუჯეტი!P110</f>
        <v>0</v>
      </c>
      <c r="E103" s="53">
        <f>ბიუჯეტი!Q110</f>
        <v>0</v>
      </c>
      <c r="F103" s="53">
        <f>ბიუჯეტი!R110</f>
        <v>0</v>
      </c>
      <c r="G103" s="69">
        <f>ბიუჯეტი!S110</f>
        <v>0</v>
      </c>
      <c r="H103" s="77"/>
    </row>
    <row r="104" spans="1:8" x14ac:dyDescent="0.25">
      <c r="A104" s="36"/>
      <c r="B104" s="63" t="s">
        <v>310</v>
      </c>
      <c r="C104" s="56" t="str">
        <f>ბიუჯეტი!C111</f>
        <v>მ.შ. თანამონაწილე ორგანიზაცია 1</v>
      </c>
      <c r="D104" s="53">
        <f>ბიუჯეტი!P111</f>
        <v>0</v>
      </c>
      <c r="E104" s="53">
        <f>ბიუჯეტი!Q111</f>
        <v>0</v>
      </c>
      <c r="F104" s="53">
        <f>ბიუჯეტი!R111</f>
        <v>0</v>
      </c>
      <c r="G104" s="69">
        <f>ბიუჯეტი!S111</f>
        <v>0</v>
      </c>
      <c r="H104" s="77"/>
    </row>
    <row r="105" spans="1:8" ht="42.75" customHeight="1" x14ac:dyDescent="0.25">
      <c r="A105" s="36"/>
      <c r="B105" s="63"/>
      <c r="C105" s="85">
        <f>ბიუჯეტი!C112</f>
        <v>0</v>
      </c>
      <c r="D105" s="53">
        <f>ბიუჯეტი!P112</f>
        <v>0</v>
      </c>
      <c r="E105" s="53">
        <f>ბიუჯეტი!Q112</f>
        <v>0</v>
      </c>
      <c r="F105" s="53">
        <f>ბიუჯეტი!R112</f>
        <v>0</v>
      </c>
      <c r="G105" s="69">
        <f>ბიუჯეტი!S112</f>
        <v>0</v>
      </c>
      <c r="H105" s="77"/>
    </row>
    <row r="106" spans="1:8" x14ac:dyDescent="0.25">
      <c r="A106" s="36"/>
      <c r="B106" s="63" t="s">
        <v>322</v>
      </c>
      <c r="C106" s="56" t="str">
        <f>ბიუჯეტი!C113</f>
        <v>მ.შ. თანამონაწილე ორგანიზაცია 2</v>
      </c>
      <c r="D106" s="53">
        <f>ბიუჯეტი!P113</f>
        <v>0</v>
      </c>
      <c r="E106" s="53">
        <f>ბიუჯეტი!Q113</f>
        <v>0</v>
      </c>
      <c r="F106" s="53">
        <f>ბიუჯეტი!R113</f>
        <v>0</v>
      </c>
      <c r="G106" s="69">
        <f>ბიუჯეტი!S113</f>
        <v>0</v>
      </c>
      <c r="H106" s="77"/>
    </row>
    <row r="107" spans="1:8" ht="44.25" customHeight="1" x14ac:dyDescent="0.25">
      <c r="A107" s="36"/>
      <c r="B107" s="63"/>
      <c r="C107" s="85">
        <f>ბიუჯეტი!C114</f>
        <v>0</v>
      </c>
      <c r="D107" s="53">
        <f>ბიუჯეტი!P114</f>
        <v>0</v>
      </c>
      <c r="E107" s="53">
        <f>ბიუჯეტი!Q114</f>
        <v>0</v>
      </c>
      <c r="F107" s="53">
        <f>ბიუჯეტი!R114</f>
        <v>0</v>
      </c>
      <c r="G107" s="69">
        <f>ბიუჯეტი!S114</f>
        <v>0</v>
      </c>
      <c r="H107" s="77"/>
    </row>
    <row r="108" spans="1:8" x14ac:dyDescent="0.25">
      <c r="A108" s="35"/>
      <c r="B108" s="50"/>
      <c r="C108" s="56" t="str">
        <f>ბიუჯეტი!C115</f>
        <v>ზედნადები ხარჯი*****</v>
      </c>
      <c r="D108" s="53">
        <f>ბიუჯეტი!P115</f>
        <v>0</v>
      </c>
      <c r="E108" s="53">
        <f>ბიუჯეტი!Q115</f>
        <v>0</v>
      </c>
      <c r="F108" s="53">
        <f>ბიუჯეტი!R115</f>
        <v>0</v>
      </c>
      <c r="G108" s="69">
        <f>ბიუჯეტი!S115</f>
        <v>0</v>
      </c>
      <c r="H108" s="77"/>
    </row>
    <row r="109" spans="1:8" x14ac:dyDescent="0.25">
      <c r="A109" s="36"/>
      <c r="B109" s="54" t="s">
        <v>311</v>
      </c>
      <c r="C109" s="56" t="str">
        <f>ბიუჯეტი!C116</f>
        <v>მ.შ. წამყვანი ორგანიზაცია</v>
      </c>
      <c r="D109" s="53">
        <f>ბიუჯეტი!P116</f>
        <v>0</v>
      </c>
      <c r="E109" s="53">
        <f>ბიუჯეტი!Q116</f>
        <v>0</v>
      </c>
      <c r="F109" s="53">
        <f>ბიუჯეტი!R116</f>
        <v>0</v>
      </c>
      <c r="G109" s="69">
        <f>ბიუჯეტი!S116</f>
        <v>0</v>
      </c>
      <c r="H109" s="77"/>
    </row>
    <row r="110" spans="1:8" x14ac:dyDescent="0.25">
      <c r="A110" s="36"/>
      <c r="B110" s="54" t="s">
        <v>312</v>
      </c>
      <c r="C110" s="56" t="str">
        <f>ბიუჯეტი!C117</f>
        <v>მ.შ. თანამონაწილე ორგანიზაცია 1</v>
      </c>
      <c r="D110" s="53">
        <f>ბიუჯეტი!P117</f>
        <v>0</v>
      </c>
      <c r="E110" s="53">
        <f>ბიუჯეტი!Q117</f>
        <v>0</v>
      </c>
      <c r="F110" s="53">
        <f>ბიუჯეტი!R117</f>
        <v>0</v>
      </c>
      <c r="G110" s="69">
        <f>ბიუჯეტი!S117</f>
        <v>0</v>
      </c>
      <c r="H110" s="77"/>
    </row>
    <row r="111" spans="1:8" x14ac:dyDescent="0.25">
      <c r="A111" s="36"/>
      <c r="B111" s="54" t="s">
        <v>321</v>
      </c>
      <c r="C111" s="56" t="str">
        <f>ბიუჯეტი!C118</f>
        <v>მ.შ. თანამონაწილე ორგანიზაცია 2</v>
      </c>
      <c r="D111" s="53">
        <f>ბიუჯეტი!P118</f>
        <v>0</v>
      </c>
      <c r="E111" s="53">
        <f>ბიუჯეტი!Q118</f>
        <v>0</v>
      </c>
      <c r="F111" s="53">
        <f>ბიუჯეტი!R118</f>
        <v>0</v>
      </c>
      <c r="G111" s="69">
        <f>ბიუჯეტი!S118</f>
        <v>0</v>
      </c>
      <c r="H111" s="77"/>
    </row>
    <row r="112" spans="1:8" x14ac:dyDescent="0.25">
      <c r="A112" s="36"/>
      <c r="B112" s="64"/>
      <c r="C112" s="56" t="str">
        <f>ბიუჯეტი!C119</f>
        <v xml:space="preserve">ჯამი </v>
      </c>
      <c r="D112" s="53">
        <f>ბიუჯეტი!P119</f>
        <v>0</v>
      </c>
      <c r="E112" s="53">
        <f>ბიუჯეტი!Q119</f>
        <v>0</v>
      </c>
      <c r="F112" s="53">
        <f>ბიუჯეტი!R119</f>
        <v>0</v>
      </c>
      <c r="G112" s="69">
        <f>ბიუჯეტი!S119</f>
        <v>0</v>
      </c>
      <c r="H112" s="77"/>
    </row>
    <row r="113" spans="1:8" x14ac:dyDescent="0.25">
      <c r="A113" s="36"/>
      <c r="B113" s="64"/>
      <c r="C113" s="56" t="str">
        <f>ბიუჯეტი!C120</f>
        <v>მ.შ. წამყვანი ორგანიზაცია</v>
      </c>
      <c r="D113" s="53">
        <f>ბიუჯეტი!P120</f>
        <v>0</v>
      </c>
      <c r="E113" s="53">
        <f>ბიუჯეტი!Q120</f>
        <v>0</v>
      </c>
      <c r="F113" s="53">
        <f>ბიუჯეტი!R120</f>
        <v>0</v>
      </c>
      <c r="G113" s="69">
        <f>ბიუჯეტი!S120</f>
        <v>0</v>
      </c>
      <c r="H113" s="77"/>
    </row>
    <row r="114" spans="1:8" x14ac:dyDescent="0.25">
      <c r="A114" s="36"/>
      <c r="B114" s="64"/>
      <c r="C114" s="56" t="str">
        <f>ბიუჯეტი!C121</f>
        <v>მ.შ. თანამონაწილე ორგანიზაცია 1</v>
      </c>
      <c r="D114" s="53">
        <f>ბიუჯეტი!P121</f>
        <v>0</v>
      </c>
      <c r="E114" s="53">
        <f>ბიუჯეტი!Q121</f>
        <v>0</v>
      </c>
      <c r="F114" s="53">
        <f>ბიუჯეტი!R121</f>
        <v>0</v>
      </c>
      <c r="G114" s="69">
        <f>ბიუჯეტი!S121</f>
        <v>0</v>
      </c>
      <c r="H114" s="77"/>
    </row>
    <row r="115" spans="1:8" x14ac:dyDescent="0.25">
      <c r="A115" s="36"/>
      <c r="B115" s="64"/>
      <c r="C115" s="56" t="str">
        <f>ბიუჯეტი!C122</f>
        <v>მ.შ. თანამონაწილე ორგანიზაცია 2</v>
      </c>
      <c r="D115" s="53">
        <f>ბიუჯეტი!P122</f>
        <v>0</v>
      </c>
      <c r="E115" s="53">
        <f>ბიუჯეტი!Q122</f>
        <v>0</v>
      </c>
      <c r="F115" s="53">
        <f>ბიუჯეტი!R122</f>
        <v>0</v>
      </c>
      <c r="G115" s="69">
        <f>ბიუჯეტი!S122</f>
        <v>0</v>
      </c>
      <c r="H115" s="77"/>
    </row>
  </sheetData>
  <mergeCells count="6">
    <mergeCell ref="B3:H3"/>
    <mergeCell ref="B6:H6"/>
    <mergeCell ref="A11:A12"/>
    <mergeCell ref="B11:B12"/>
    <mergeCell ref="C11:C12"/>
    <mergeCell ref="D11:G11"/>
  </mergeCells>
  <conditionalFormatting sqref="H13:H115">
    <cfRule type="containsBlanks" dxfId="0" priority="2">
      <formula>LEN(TRIM(H13))=0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5"/>
  <sheetViews>
    <sheetView workbookViewId="0">
      <selection activeCell="D1" sqref="D1:D2"/>
    </sheetView>
  </sheetViews>
  <sheetFormatPr defaultRowHeight="15" x14ac:dyDescent="0.25"/>
  <cols>
    <col min="1" max="1" width="18.85546875" customWidth="1"/>
    <col min="2" max="2" width="15.85546875" bestFit="1" customWidth="1"/>
  </cols>
  <sheetData>
    <row r="1" spans="1:4" x14ac:dyDescent="0.25">
      <c r="A1" t="s">
        <v>20</v>
      </c>
      <c r="B1" t="s">
        <v>17</v>
      </c>
      <c r="C1" t="s">
        <v>23</v>
      </c>
      <c r="D1" t="s">
        <v>298</v>
      </c>
    </row>
    <row r="2" spans="1:4" x14ac:dyDescent="0.25">
      <c r="A2" t="s">
        <v>21</v>
      </c>
      <c r="B2" t="s">
        <v>18</v>
      </c>
      <c r="C2" t="s">
        <v>24</v>
      </c>
      <c r="D2" t="s">
        <v>299</v>
      </c>
    </row>
    <row r="3" spans="1:4" x14ac:dyDescent="0.25">
      <c r="A3" t="s">
        <v>22</v>
      </c>
      <c r="C3" t="s">
        <v>25</v>
      </c>
    </row>
    <row r="4" spans="1:4" x14ac:dyDescent="0.25">
      <c r="C4" t="s">
        <v>26</v>
      </c>
    </row>
    <row r="5" spans="1:4" x14ac:dyDescent="0.25">
      <c r="C5" t="s">
        <v>27</v>
      </c>
    </row>
    <row r="6" spans="1:4" x14ac:dyDescent="0.25">
      <c r="C6" t="s">
        <v>28</v>
      </c>
    </row>
    <row r="7" spans="1:4" x14ac:dyDescent="0.25">
      <c r="C7" t="s">
        <v>29</v>
      </c>
    </row>
    <row r="8" spans="1:4" x14ac:dyDescent="0.25">
      <c r="C8" t="s">
        <v>30</v>
      </c>
    </row>
    <row r="9" spans="1:4" x14ac:dyDescent="0.25">
      <c r="C9" t="s">
        <v>31</v>
      </c>
    </row>
    <row r="10" spans="1:4" x14ac:dyDescent="0.25">
      <c r="C10" t="s">
        <v>32</v>
      </c>
    </row>
    <row r="11" spans="1:4" x14ac:dyDescent="0.25">
      <c r="C11" t="s">
        <v>33</v>
      </c>
    </row>
    <row r="12" spans="1:4" x14ac:dyDescent="0.25">
      <c r="C12" t="s">
        <v>34</v>
      </c>
    </row>
    <row r="13" spans="1:4" x14ac:dyDescent="0.25">
      <c r="C13" t="s">
        <v>35</v>
      </c>
    </row>
    <row r="14" spans="1:4" x14ac:dyDescent="0.25">
      <c r="C14" t="s">
        <v>36</v>
      </c>
    </row>
    <row r="15" spans="1:4" x14ac:dyDescent="0.25">
      <c r="C15" t="s">
        <v>37</v>
      </c>
    </row>
    <row r="16" spans="1:4" x14ac:dyDescent="0.25">
      <c r="C16" t="s">
        <v>38</v>
      </c>
    </row>
    <row r="17" spans="3:3" x14ac:dyDescent="0.25">
      <c r="C17" t="s">
        <v>39</v>
      </c>
    </row>
    <row r="18" spans="3:3" x14ac:dyDescent="0.25">
      <c r="C18" t="s">
        <v>40</v>
      </c>
    </row>
    <row r="19" spans="3:3" x14ac:dyDescent="0.25">
      <c r="C19" t="s">
        <v>41</v>
      </c>
    </row>
    <row r="20" spans="3:3" x14ac:dyDescent="0.25">
      <c r="C20" t="s">
        <v>42</v>
      </c>
    </row>
    <row r="21" spans="3:3" x14ac:dyDescent="0.25">
      <c r="C21" t="s">
        <v>43</v>
      </c>
    </row>
    <row r="22" spans="3:3" x14ac:dyDescent="0.25">
      <c r="C22" t="s">
        <v>44</v>
      </c>
    </row>
    <row r="23" spans="3:3" x14ac:dyDescent="0.25">
      <c r="C23" t="s">
        <v>45</v>
      </c>
    </row>
    <row r="24" spans="3:3" x14ac:dyDescent="0.25">
      <c r="C24" t="s">
        <v>46</v>
      </c>
    </row>
    <row r="25" spans="3:3" x14ac:dyDescent="0.25">
      <c r="C25" t="s">
        <v>47</v>
      </c>
    </row>
    <row r="26" spans="3:3" x14ac:dyDescent="0.25">
      <c r="C26" t="s">
        <v>48</v>
      </c>
    </row>
    <row r="27" spans="3:3" x14ac:dyDescent="0.25">
      <c r="C27" t="s">
        <v>49</v>
      </c>
    </row>
    <row r="28" spans="3:3" x14ac:dyDescent="0.25">
      <c r="C28" t="s">
        <v>50</v>
      </c>
    </row>
    <row r="29" spans="3:3" x14ac:dyDescent="0.25">
      <c r="C29" t="s">
        <v>51</v>
      </c>
    </row>
    <row r="30" spans="3:3" x14ac:dyDescent="0.25">
      <c r="C30" t="s">
        <v>52</v>
      </c>
    </row>
    <row r="31" spans="3:3" x14ac:dyDescent="0.25">
      <c r="C31" t="s">
        <v>53</v>
      </c>
    </row>
    <row r="32" spans="3:3" x14ac:dyDescent="0.25">
      <c r="C32" t="s">
        <v>54</v>
      </c>
    </row>
    <row r="33" spans="3:3" x14ac:dyDescent="0.25">
      <c r="C33" t="s">
        <v>55</v>
      </c>
    </row>
    <row r="34" spans="3:3" x14ac:dyDescent="0.25">
      <c r="C34" t="s">
        <v>56</v>
      </c>
    </row>
    <row r="35" spans="3:3" x14ac:dyDescent="0.25">
      <c r="C35" t="s">
        <v>57</v>
      </c>
    </row>
    <row r="36" spans="3:3" x14ac:dyDescent="0.25">
      <c r="C36" t="s">
        <v>58</v>
      </c>
    </row>
    <row r="37" spans="3:3" x14ac:dyDescent="0.25">
      <c r="C37" t="s">
        <v>59</v>
      </c>
    </row>
    <row r="38" spans="3:3" x14ac:dyDescent="0.25">
      <c r="C38" t="s">
        <v>60</v>
      </c>
    </row>
    <row r="39" spans="3:3" x14ac:dyDescent="0.25">
      <c r="C39" t="s">
        <v>61</v>
      </c>
    </row>
    <row r="40" spans="3:3" x14ac:dyDescent="0.25">
      <c r="C40" t="s">
        <v>62</v>
      </c>
    </row>
    <row r="41" spans="3:3" x14ac:dyDescent="0.25">
      <c r="C41" t="s">
        <v>63</v>
      </c>
    </row>
    <row r="42" spans="3:3" x14ac:dyDescent="0.25">
      <c r="C42" t="s">
        <v>64</v>
      </c>
    </row>
    <row r="43" spans="3:3" x14ac:dyDescent="0.25">
      <c r="C43" t="s">
        <v>65</v>
      </c>
    </row>
    <row r="44" spans="3:3" x14ac:dyDescent="0.25">
      <c r="C44" t="s">
        <v>66</v>
      </c>
    </row>
    <row r="45" spans="3:3" x14ac:dyDescent="0.25">
      <c r="C45" t="s">
        <v>67</v>
      </c>
    </row>
    <row r="46" spans="3:3" x14ac:dyDescent="0.25">
      <c r="C46" t="s">
        <v>68</v>
      </c>
    </row>
    <row r="47" spans="3:3" x14ac:dyDescent="0.25">
      <c r="C47" t="s">
        <v>69</v>
      </c>
    </row>
    <row r="48" spans="3:3" x14ac:dyDescent="0.25">
      <c r="C48" t="s">
        <v>70</v>
      </c>
    </row>
    <row r="49" spans="3:3" x14ac:dyDescent="0.25">
      <c r="C49" t="s">
        <v>71</v>
      </c>
    </row>
    <row r="50" spans="3:3" x14ac:dyDescent="0.25">
      <c r="C50" t="s">
        <v>72</v>
      </c>
    </row>
    <row r="51" spans="3:3" x14ac:dyDescent="0.25">
      <c r="C51" t="s">
        <v>73</v>
      </c>
    </row>
    <row r="52" spans="3:3" x14ac:dyDescent="0.25">
      <c r="C52" t="s">
        <v>74</v>
      </c>
    </row>
    <row r="53" spans="3:3" x14ac:dyDescent="0.25">
      <c r="C53" t="s">
        <v>75</v>
      </c>
    </row>
    <row r="54" spans="3:3" x14ac:dyDescent="0.25">
      <c r="C54" t="s">
        <v>76</v>
      </c>
    </row>
    <row r="55" spans="3:3" x14ac:dyDescent="0.25">
      <c r="C55" t="s">
        <v>77</v>
      </c>
    </row>
    <row r="56" spans="3:3" x14ac:dyDescent="0.25">
      <c r="C56" t="s">
        <v>78</v>
      </c>
    </row>
    <row r="57" spans="3:3" x14ac:dyDescent="0.25">
      <c r="C57" t="s">
        <v>79</v>
      </c>
    </row>
    <row r="58" spans="3:3" x14ac:dyDescent="0.25">
      <c r="C58" t="s">
        <v>80</v>
      </c>
    </row>
    <row r="59" spans="3:3" x14ac:dyDescent="0.25">
      <c r="C59" t="s">
        <v>81</v>
      </c>
    </row>
    <row r="60" spans="3:3" x14ac:dyDescent="0.25">
      <c r="C60" t="s">
        <v>82</v>
      </c>
    </row>
    <row r="61" spans="3:3" x14ac:dyDescent="0.25">
      <c r="C61" t="s">
        <v>83</v>
      </c>
    </row>
    <row r="62" spans="3:3" x14ac:dyDescent="0.25">
      <c r="C62" t="s">
        <v>84</v>
      </c>
    </row>
    <row r="63" spans="3:3" x14ac:dyDescent="0.25">
      <c r="C63" t="s">
        <v>85</v>
      </c>
    </row>
    <row r="64" spans="3:3" x14ac:dyDescent="0.25">
      <c r="C64" t="s">
        <v>86</v>
      </c>
    </row>
    <row r="65" spans="3:3" x14ac:dyDescent="0.25">
      <c r="C65" t="s">
        <v>87</v>
      </c>
    </row>
    <row r="66" spans="3:3" x14ac:dyDescent="0.25">
      <c r="C66" t="s">
        <v>88</v>
      </c>
    </row>
    <row r="67" spans="3:3" x14ac:dyDescent="0.25">
      <c r="C67" t="s">
        <v>89</v>
      </c>
    </row>
    <row r="68" spans="3:3" x14ac:dyDescent="0.25">
      <c r="C68" t="s">
        <v>90</v>
      </c>
    </row>
    <row r="69" spans="3:3" x14ac:dyDescent="0.25">
      <c r="C69" t="s">
        <v>91</v>
      </c>
    </row>
    <row r="70" spans="3:3" x14ac:dyDescent="0.25">
      <c r="C70" t="s">
        <v>92</v>
      </c>
    </row>
    <row r="71" spans="3:3" x14ac:dyDescent="0.25">
      <c r="C71" t="s">
        <v>93</v>
      </c>
    </row>
    <row r="72" spans="3:3" x14ac:dyDescent="0.25">
      <c r="C72" t="s">
        <v>94</v>
      </c>
    </row>
    <row r="73" spans="3:3" x14ac:dyDescent="0.25">
      <c r="C73" t="s">
        <v>95</v>
      </c>
    </row>
    <row r="74" spans="3:3" x14ac:dyDescent="0.25">
      <c r="C74" t="s">
        <v>96</v>
      </c>
    </row>
    <row r="75" spans="3:3" x14ac:dyDescent="0.25">
      <c r="C75" t="s">
        <v>97</v>
      </c>
    </row>
    <row r="76" spans="3:3" x14ac:dyDescent="0.25">
      <c r="C76" t="s">
        <v>98</v>
      </c>
    </row>
    <row r="77" spans="3:3" x14ac:dyDescent="0.25">
      <c r="C77" t="s">
        <v>99</v>
      </c>
    </row>
    <row r="78" spans="3:3" x14ac:dyDescent="0.25">
      <c r="C78" t="s">
        <v>100</v>
      </c>
    </row>
    <row r="79" spans="3:3" x14ac:dyDescent="0.25">
      <c r="C79" t="s">
        <v>101</v>
      </c>
    </row>
    <row r="80" spans="3:3" x14ac:dyDescent="0.25">
      <c r="C80" t="s">
        <v>102</v>
      </c>
    </row>
    <row r="81" spans="3:3" x14ac:dyDescent="0.25">
      <c r="C81" t="s">
        <v>103</v>
      </c>
    </row>
    <row r="82" spans="3:3" x14ac:dyDescent="0.25">
      <c r="C82" t="s">
        <v>104</v>
      </c>
    </row>
    <row r="83" spans="3:3" x14ac:dyDescent="0.25">
      <c r="C83" t="s">
        <v>105</v>
      </c>
    </row>
    <row r="84" spans="3:3" x14ac:dyDescent="0.25">
      <c r="C84" t="s">
        <v>106</v>
      </c>
    </row>
    <row r="85" spans="3:3" x14ac:dyDescent="0.25">
      <c r="C85" t="s">
        <v>107</v>
      </c>
    </row>
    <row r="86" spans="3:3" x14ac:dyDescent="0.25">
      <c r="C86" t="s">
        <v>108</v>
      </c>
    </row>
    <row r="87" spans="3:3" x14ac:dyDescent="0.25">
      <c r="C87" t="s">
        <v>109</v>
      </c>
    </row>
    <row r="88" spans="3:3" x14ac:dyDescent="0.25">
      <c r="C88" t="s">
        <v>110</v>
      </c>
    </row>
    <row r="89" spans="3:3" x14ac:dyDescent="0.25">
      <c r="C89" t="s">
        <v>111</v>
      </c>
    </row>
    <row r="90" spans="3:3" x14ac:dyDescent="0.25">
      <c r="C90" t="s">
        <v>112</v>
      </c>
    </row>
    <row r="91" spans="3:3" x14ac:dyDescent="0.25">
      <c r="C91" t="s">
        <v>113</v>
      </c>
    </row>
    <row r="92" spans="3:3" x14ac:dyDescent="0.25">
      <c r="C92" t="s">
        <v>114</v>
      </c>
    </row>
    <row r="93" spans="3:3" x14ac:dyDescent="0.25">
      <c r="C93" t="s">
        <v>115</v>
      </c>
    </row>
    <row r="94" spans="3:3" x14ac:dyDescent="0.25">
      <c r="C94" t="s">
        <v>116</v>
      </c>
    </row>
    <row r="95" spans="3:3" x14ac:dyDescent="0.25">
      <c r="C95" t="s">
        <v>117</v>
      </c>
    </row>
    <row r="96" spans="3:3" x14ac:dyDescent="0.25">
      <c r="C96" t="s">
        <v>118</v>
      </c>
    </row>
    <row r="97" spans="3:3" x14ac:dyDescent="0.25">
      <c r="C97" t="s">
        <v>119</v>
      </c>
    </row>
    <row r="98" spans="3:3" x14ac:dyDescent="0.25">
      <c r="C98" t="s">
        <v>120</v>
      </c>
    </row>
    <row r="99" spans="3:3" x14ac:dyDescent="0.25">
      <c r="C99" t="s">
        <v>121</v>
      </c>
    </row>
    <row r="100" spans="3:3" x14ac:dyDescent="0.25">
      <c r="C100" t="s">
        <v>122</v>
      </c>
    </row>
    <row r="101" spans="3:3" x14ac:dyDescent="0.25">
      <c r="C101" t="s">
        <v>123</v>
      </c>
    </row>
    <row r="102" spans="3:3" x14ac:dyDescent="0.25">
      <c r="C102" t="s">
        <v>124</v>
      </c>
    </row>
    <row r="103" spans="3:3" x14ac:dyDescent="0.25">
      <c r="C103" t="s">
        <v>125</v>
      </c>
    </row>
    <row r="104" spans="3:3" x14ac:dyDescent="0.25">
      <c r="C104" t="s">
        <v>126</v>
      </c>
    </row>
    <row r="105" spans="3:3" x14ac:dyDescent="0.25">
      <c r="C105" t="s">
        <v>127</v>
      </c>
    </row>
    <row r="106" spans="3:3" x14ac:dyDescent="0.25">
      <c r="C106" t="s">
        <v>128</v>
      </c>
    </row>
    <row r="107" spans="3:3" x14ac:dyDescent="0.25">
      <c r="C107" t="s">
        <v>129</v>
      </c>
    </row>
    <row r="108" spans="3:3" x14ac:dyDescent="0.25">
      <c r="C108" t="s">
        <v>130</v>
      </c>
    </row>
    <row r="109" spans="3:3" x14ac:dyDescent="0.25">
      <c r="C109" t="s">
        <v>131</v>
      </c>
    </row>
    <row r="110" spans="3:3" x14ac:dyDescent="0.25">
      <c r="C110" t="s">
        <v>132</v>
      </c>
    </row>
    <row r="111" spans="3:3" x14ac:dyDescent="0.25">
      <c r="C111" t="s">
        <v>133</v>
      </c>
    </row>
    <row r="112" spans="3:3" x14ac:dyDescent="0.25">
      <c r="C112" t="s">
        <v>134</v>
      </c>
    </row>
    <row r="113" spans="3:3" x14ac:dyDescent="0.25">
      <c r="C113" t="s">
        <v>135</v>
      </c>
    </row>
    <row r="114" spans="3:3" x14ac:dyDescent="0.25">
      <c r="C114" t="s">
        <v>136</v>
      </c>
    </row>
    <row r="115" spans="3:3" x14ac:dyDescent="0.25">
      <c r="C115" t="s">
        <v>137</v>
      </c>
    </row>
    <row r="116" spans="3:3" x14ac:dyDescent="0.25">
      <c r="C116" t="s">
        <v>138</v>
      </c>
    </row>
    <row r="117" spans="3:3" x14ac:dyDescent="0.25">
      <c r="C117" t="s">
        <v>139</v>
      </c>
    </row>
    <row r="118" spans="3:3" x14ac:dyDescent="0.25">
      <c r="C118" t="s">
        <v>140</v>
      </c>
    </row>
    <row r="119" spans="3:3" x14ac:dyDescent="0.25">
      <c r="C119" t="s">
        <v>141</v>
      </c>
    </row>
    <row r="120" spans="3:3" x14ac:dyDescent="0.25">
      <c r="C120" t="s">
        <v>142</v>
      </c>
    </row>
    <row r="121" spans="3:3" x14ac:dyDescent="0.25">
      <c r="C121" t="s">
        <v>143</v>
      </c>
    </row>
    <row r="122" spans="3:3" x14ac:dyDescent="0.25">
      <c r="C122" t="s">
        <v>144</v>
      </c>
    </row>
    <row r="123" spans="3:3" x14ac:dyDescent="0.25">
      <c r="C123" t="s">
        <v>145</v>
      </c>
    </row>
    <row r="124" spans="3:3" x14ac:dyDescent="0.25">
      <c r="C124" t="s">
        <v>146</v>
      </c>
    </row>
    <row r="125" spans="3:3" x14ac:dyDescent="0.25">
      <c r="C125" t="s">
        <v>147</v>
      </c>
    </row>
    <row r="126" spans="3:3" x14ac:dyDescent="0.25">
      <c r="C126" t="s">
        <v>148</v>
      </c>
    </row>
    <row r="127" spans="3:3" x14ac:dyDescent="0.25">
      <c r="C127" t="s">
        <v>149</v>
      </c>
    </row>
    <row r="128" spans="3:3" x14ac:dyDescent="0.25">
      <c r="C128" t="s">
        <v>150</v>
      </c>
    </row>
    <row r="129" spans="3:3" x14ac:dyDescent="0.25">
      <c r="C129" t="s">
        <v>151</v>
      </c>
    </row>
    <row r="130" spans="3:3" x14ac:dyDescent="0.25">
      <c r="C130" t="s">
        <v>152</v>
      </c>
    </row>
    <row r="131" spans="3:3" x14ac:dyDescent="0.25">
      <c r="C131" t="s">
        <v>153</v>
      </c>
    </row>
    <row r="132" spans="3:3" x14ac:dyDescent="0.25">
      <c r="C132" t="s">
        <v>154</v>
      </c>
    </row>
    <row r="133" spans="3:3" x14ac:dyDescent="0.25">
      <c r="C133" t="s">
        <v>155</v>
      </c>
    </row>
    <row r="134" spans="3:3" x14ac:dyDescent="0.25">
      <c r="C134" t="s">
        <v>156</v>
      </c>
    </row>
    <row r="135" spans="3:3" x14ac:dyDescent="0.25">
      <c r="C135" t="s">
        <v>157</v>
      </c>
    </row>
    <row r="136" spans="3:3" x14ac:dyDescent="0.25">
      <c r="C136" t="s">
        <v>158</v>
      </c>
    </row>
    <row r="137" spans="3:3" x14ac:dyDescent="0.25">
      <c r="C137" t="s">
        <v>159</v>
      </c>
    </row>
    <row r="138" spans="3:3" x14ac:dyDescent="0.25">
      <c r="C138" t="s">
        <v>160</v>
      </c>
    </row>
    <row r="139" spans="3:3" x14ac:dyDescent="0.25">
      <c r="C139" t="s">
        <v>161</v>
      </c>
    </row>
    <row r="140" spans="3:3" x14ac:dyDescent="0.25">
      <c r="C140" t="s">
        <v>162</v>
      </c>
    </row>
    <row r="141" spans="3:3" x14ac:dyDescent="0.25">
      <c r="C141" t="s">
        <v>163</v>
      </c>
    </row>
    <row r="142" spans="3:3" x14ac:dyDescent="0.25">
      <c r="C142" t="s">
        <v>164</v>
      </c>
    </row>
    <row r="143" spans="3:3" x14ac:dyDescent="0.25">
      <c r="C143" t="s">
        <v>165</v>
      </c>
    </row>
    <row r="144" spans="3:3" x14ac:dyDescent="0.25">
      <c r="C144" t="s">
        <v>166</v>
      </c>
    </row>
    <row r="145" spans="3:3" x14ac:dyDescent="0.25">
      <c r="C145" t="s">
        <v>167</v>
      </c>
    </row>
    <row r="146" spans="3:3" x14ac:dyDescent="0.25">
      <c r="C146" t="s">
        <v>168</v>
      </c>
    </row>
    <row r="147" spans="3:3" x14ac:dyDescent="0.25">
      <c r="C147" t="s">
        <v>169</v>
      </c>
    </row>
    <row r="148" spans="3:3" x14ac:dyDescent="0.25">
      <c r="C148" t="s">
        <v>170</v>
      </c>
    </row>
    <row r="149" spans="3:3" x14ac:dyDescent="0.25">
      <c r="C149" t="s">
        <v>171</v>
      </c>
    </row>
    <row r="150" spans="3:3" x14ac:dyDescent="0.25">
      <c r="C150" t="s">
        <v>172</v>
      </c>
    </row>
    <row r="151" spans="3:3" x14ac:dyDescent="0.25">
      <c r="C151" t="s">
        <v>173</v>
      </c>
    </row>
    <row r="152" spans="3:3" x14ac:dyDescent="0.25">
      <c r="C152" t="s">
        <v>174</v>
      </c>
    </row>
    <row r="153" spans="3:3" x14ac:dyDescent="0.25">
      <c r="C153" t="s">
        <v>175</v>
      </c>
    </row>
    <row r="154" spans="3:3" x14ac:dyDescent="0.25">
      <c r="C154" t="s">
        <v>176</v>
      </c>
    </row>
    <row r="155" spans="3:3" x14ac:dyDescent="0.25">
      <c r="C155" t="s">
        <v>177</v>
      </c>
    </row>
    <row r="156" spans="3:3" x14ac:dyDescent="0.25">
      <c r="C156" t="s">
        <v>178</v>
      </c>
    </row>
    <row r="157" spans="3:3" x14ac:dyDescent="0.25">
      <c r="C157" t="s">
        <v>179</v>
      </c>
    </row>
    <row r="158" spans="3:3" x14ac:dyDescent="0.25">
      <c r="C158" t="s">
        <v>180</v>
      </c>
    </row>
    <row r="159" spans="3:3" x14ac:dyDescent="0.25">
      <c r="C159" t="s">
        <v>181</v>
      </c>
    </row>
    <row r="160" spans="3:3" x14ac:dyDescent="0.25">
      <c r="C160" t="s">
        <v>182</v>
      </c>
    </row>
    <row r="161" spans="3:3" x14ac:dyDescent="0.25">
      <c r="C161" t="s">
        <v>183</v>
      </c>
    </row>
    <row r="162" spans="3:3" x14ac:dyDescent="0.25">
      <c r="C162" t="s">
        <v>184</v>
      </c>
    </row>
    <row r="163" spans="3:3" x14ac:dyDescent="0.25">
      <c r="C163" t="s">
        <v>185</v>
      </c>
    </row>
    <row r="164" spans="3:3" x14ac:dyDescent="0.25">
      <c r="C164" t="s">
        <v>186</v>
      </c>
    </row>
    <row r="165" spans="3:3" x14ac:dyDescent="0.25">
      <c r="C165" t="s">
        <v>187</v>
      </c>
    </row>
    <row r="166" spans="3:3" x14ac:dyDescent="0.25">
      <c r="C166" t="s">
        <v>188</v>
      </c>
    </row>
    <row r="167" spans="3:3" x14ac:dyDescent="0.25">
      <c r="C167" t="s">
        <v>189</v>
      </c>
    </row>
    <row r="168" spans="3:3" x14ac:dyDescent="0.25">
      <c r="C168" t="s">
        <v>190</v>
      </c>
    </row>
    <row r="169" spans="3:3" x14ac:dyDescent="0.25">
      <c r="C169" t="s">
        <v>191</v>
      </c>
    </row>
    <row r="170" spans="3:3" x14ac:dyDescent="0.25">
      <c r="C170" t="s">
        <v>192</v>
      </c>
    </row>
    <row r="171" spans="3:3" x14ac:dyDescent="0.25">
      <c r="C171" t="s">
        <v>193</v>
      </c>
    </row>
    <row r="172" spans="3:3" x14ac:dyDescent="0.25">
      <c r="C172" t="s">
        <v>194</v>
      </c>
    </row>
    <row r="173" spans="3:3" x14ac:dyDescent="0.25">
      <c r="C173" t="s">
        <v>195</v>
      </c>
    </row>
    <row r="174" spans="3:3" x14ac:dyDescent="0.25">
      <c r="C174" t="s">
        <v>196</v>
      </c>
    </row>
    <row r="175" spans="3:3" x14ac:dyDescent="0.25">
      <c r="C175" t="s">
        <v>197</v>
      </c>
    </row>
    <row r="176" spans="3:3" x14ac:dyDescent="0.25">
      <c r="C176" t="s">
        <v>198</v>
      </c>
    </row>
    <row r="177" spans="3:3" x14ac:dyDescent="0.25">
      <c r="C177" t="s">
        <v>199</v>
      </c>
    </row>
    <row r="178" spans="3:3" x14ac:dyDescent="0.25">
      <c r="C178" t="s">
        <v>200</v>
      </c>
    </row>
    <row r="179" spans="3:3" x14ac:dyDescent="0.25">
      <c r="C179" t="s">
        <v>201</v>
      </c>
    </row>
    <row r="180" spans="3:3" x14ac:dyDescent="0.25">
      <c r="C180" t="s">
        <v>202</v>
      </c>
    </row>
    <row r="181" spans="3:3" x14ac:dyDescent="0.25">
      <c r="C181" t="s">
        <v>203</v>
      </c>
    </row>
    <row r="182" spans="3:3" x14ac:dyDescent="0.25">
      <c r="C182" t="s">
        <v>204</v>
      </c>
    </row>
    <row r="183" spans="3:3" x14ac:dyDescent="0.25">
      <c r="C183" t="s">
        <v>205</v>
      </c>
    </row>
    <row r="184" spans="3:3" x14ac:dyDescent="0.25">
      <c r="C184" t="s">
        <v>206</v>
      </c>
    </row>
    <row r="185" spans="3:3" x14ac:dyDescent="0.25">
      <c r="C185" t="s">
        <v>207</v>
      </c>
    </row>
    <row r="186" spans="3:3" x14ac:dyDescent="0.25">
      <c r="C186" t="s">
        <v>208</v>
      </c>
    </row>
    <row r="187" spans="3:3" x14ac:dyDescent="0.25">
      <c r="C187" t="s">
        <v>209</v>
      </c>
    </row>
    <row r="188" spans="3:3" x14ac:dyDescent="0.25">
      <c r="C188" t="s">
        <v>210</v>
      </c>
    </row>
    <row r="189" spans="3:3" x14ac:dyDescent="0.25">
      <c r="C189" t="s">
        <v>211</v>
      </c>
    </row>
    <row r="190" spans="3:3" x14ac:dyDescent="0.25">
      <c r="C190" t="s">
        <v>212</v>
      </c>
    </row>
    <row r="191" spans="3:3" x14ac:dyDescent="0.25">
      <c r="C191" t="s">
        <v>213</v>
      </c>
    </row>
    <row r="192" spans="3:3" x14ac:dyDescent="0.25">
      <c r="C192" t="s">
        <v>214</v>
      </c>
    </row>
    <row r="193" spans="3:3" x14ac:dyDescent="0.25">
      <c r="C193" t="s">
        <v>215</v>
      </c>
    </row>
    <row r="194" spans="3:3" x14ac:dyDescent="0.25">
      <c r="C194" t="s">
        <v>216</v>
      </c>
    </row>
    <row r="195" spans="3:3" x14ac:dyDescent="0.25">
      <c r="C195" t="s">
        <v>217</v>
      </c>
    </row>
    <row r="196" spans="3:3" x14ac:dyDescent="0.25">
      <c r="C196" t="s">
        <v>218</v>
      </c>
    </row>
    <row r="197" spans="3:3" x14ac:dyDescent="0.25">
      <c r="C197" t="s">
        <v>219</v>
      </c>
    </row>
    <row r="198" spans="3:3" x14ac:dyDescent="0.25">
      <c r="C198" t="s">
        <v>220</v>
      </c>
    </row>
    <row r="199" spans="3:3" x14ac:dyDescent="0.25">
      <c r="C199" t="s">
        <v>221</v>
      </c>
    </row>
    <row r="200" spans="3:3" x14ac:dyDescent="0.25">
      <c r="C200" t="s">
        <v>222</v>
      </c>
    </row>
    <row r="201" spans="3:3" x14ac:dyDescent="0.25">
      <c r="C201" t="s">
        <v>223</v>
      </c>
    </row>
    <row r="202" spans="3:3" x14ac:dyDescent="0.25">
      <c r="C202" t="s">
        <v>224</v>
      </c>
    </row>
    <row r="203" spans="3:3" x14ac:dyDescent="0.25">
      <c r="C203" t="s">
        <v>225</v>
      </c>
    </row>
    <row r="204" spans="3:3" x14ac:dyDescent="0.25">
      <c r="C204" t="s">
        <v>226</v>
      </c>
    </row>
    <row r="205" spans="3:3" x14ac:dyDescent="0.25">
      <c r="C205" t="s">
        <v>227</v>
      </c>
    </row>
    <row r="206" spans="3:3" x14ac:dyDescent="0.25">
      <c r="C206" t="s">
        <v>228</v>
      </c>
    </row>
    <row r="207" spans="3:3" x14ac:dyDescent="0.25">
      <c r="C207" t="s">
        <v>229</v>
      </c>
    </row>
    <row r="208" spans="3:3" x14ac:dyDescent="0.25">
      <c r="C208" t="s">
        <v>230</v>
      </c>
    </row>
    <row r="209" spans="3:3" x14ac:dyDescent="0.25">
      <c r="C209" t="s">
        <v>231</v>
      </c>
    </row>
    <row r="210" spans="3:3" x14ac:dyDescent="0.25">
      <c r="C210" t="s">
        <v>232</v>
      </c>
    </row>
    <row r="211" spans="3:3" x14ac:dyDescent="0.25">
      <c r="C211" t="s">
        <v>233</v>
      </c>
    </row>
    <row r="212" spans="3:3" x14ac:dyDescent="0.25">
      <c r="C212" t="s">
        <v>234</v>
      </c>
    </row>
    <row r="213" spans="3:3" x14ac:dyDescent="0.25">
      <c r="C213" t="s">
        <v>235</v>
      </c>
    </row>
    <row r="214" spans="3:3" x14ac:dyDescent="0.25">
      <c r="C214" t="s">
        <v>236</v>
      </c>
    </row>
    <row r="215" spans="3:3" x14ac:dyDescent="0.25">
      <c r="C215" t="s">
        <v>237</v>
      </c>
    </row>
    <row r="216" spans="3:3" x14ac:dyDescent="0.25">
      <c r="C216" t="s">
        <v>238</v>
      </c>
    </row>
    <row r="217" spans="3:3" x14ac:dyDescent="0.25">
      <c r="C217" t="s">
        <v>239</v>
      </c>
    </row>
    <row r="218" spans="3:3" x14ac:dyDescent="0.25">
      <c r="C218" t="s">
        <v>240</v>
      </c>
    </row>
    <row r="219" spans="3:3" x14ac:dyDescent="0.25">
      <c r="C219" t="s">
        <v>241</v>
      </c>
    </row>
    <row r="220" spans="3:3" x14ac:dyDescent="0.25">
      <c r="C220" t="s">
        <v>242</v>
      </c>
    </row>
    <row r="221" spans="3:3" x14ac:dyDescent="0.25">
      <c r="C221" t="s">
        <v>243</v>
      </c>
    </row>
    <row r="222" spans="3:3" x14ac:dyDescent="0.25">
      <c r="C222" t="s">
        <v>244</v>
      </c>
    </row>
    <row r="223" spans="3:3" x14ac:dyDescent="0.25">
      <c r="C223" t="s">
        <v>245</v>
      </c>
    </row>
    <row r="224" spans="3:3" x14ac:dyDescent="0.25">
      <c r="C224" t="s">
        <v>246</v>
      </c>
    </row>
    <row r="225" spans="3:3" x14ac:dyDescent="0.25">
      <c r="C225" t="s">
        <v>247</v>
      </c>
    </row>
    <row r="226" spans="3:3" x14ac:dyDescent="0.25">
      <c r="C226" t="s">
        <v>248</v>
      </c>
    </row>
    <row r="227" spans="3:3" x14ac:dyDescent="0.25">
      <c r="C227" t="s">
        <v>249</v>
      </c>
    </row>
    <row r="228" spans="3:3" x14ac:dyDescent="0.25">
      <c r="C228" t="s">
        <v>250</v>
      </c>
    </row>
    <row r="229" spans="3:3" x14ac:dyDescent="0.25">
      <c r="C229" t="s">
        <v>251</v>
      </c>
    </row>
    <row r="230" spans="3:3" x14ac:dyDescent="0.25">
      <c r="C230" t="s">
        <v>252</v>
      </c>
    </row>
    <row r="231" spans="3:3" x14ac:dyDescent="0.25">
      <c r="C231" t="s">
        <v>253</v>
      </c>
    </row>
    <row r="232" spans="3:3" x14ac:dyDescent="0.25">
      <c r="C232" t="s">
        <v>254</v>
      </c>
    </row>
    <row r="233" spans="3:3" x14ac:dyDescent="0.25">
      <c r="C233" t="s">
        <v>255</v>
      </c>
    </row>
    <row r="234" spans="3:3" x14ac:dyDescent="0.25">
      <c r="C234" t="s">
        <v>256</v>
      </c>
    </row>
    <row r="235" spans="3:3" x14ac:dyDescent="0.25">
      <c r="C235" t="s">
        <v>257</v>
      </c>
    </row>
    <row r="236" spans="3:3" x14ac:dyDescent="0.25">
      <c r="C236" t="s">
        <v>258</v>
      </c>
    </row>
    <row r="237" spans="3:3" x14ac:dyDescent="0.25">
      <c r="C237" t="s">
        <v>259</v>
      </c>
    </row>
    <row r="238" spans="3:3" x14ac:dyDescent="0.25">
      <c r="C238" t="s">
        <v>260</v>
      </c>
    </row>
    <row r="239" spans="3:3" x14ac:dyDescent="0.25">
      <c r="C239" t="s">
        <v>261</v>
      </c>
    </row>
    <row r="240" spans="3:3" x14ac:dyDescent="0.25">
      <c r="C240" t="s">
        <v>262</v>
      </c>
    </row>
    <row r="241" spans="3:3" x14ac:dyDescent="0.25">
      <c r="C241" t="s">
        <v>263</v>
      </c>
    </row>
    <row r="242" spans="3:3" x14ac:dyDescent="0.25">
      <c r="C242" t="s">
        <v>264</v>
      </c>
    </row>
    <row r="243" spans="3:3" x14ac:dyDescent="0.25">
      <c r="C243" t="s">
        <v>265</v>
      </c>
    </row>
    <row r="244" spans="3:3" x14ac:dyDescent="0.25">
      <c r="C244" t="s">
        <v>266</v>
      </c>
    </row>
    <row r="245" spans="3:3" x14ac:dyDescent="0.25">
      <c r="C245" t="s">
        <v>267</v>
      </c>
    </row>
    <row r="246" spans="3:3" x14ac:dyDescent="0.25">
      <c r="C246" t="s">
        <v>268</v>
      </c>
    </row>
    <row r="247" spans="3:3" x14ac:dyDescent="0.25">
      <c r="C247" t="s">
        <v>269</v>
      </c>
    </row>
    <row r="248" spans="3:3" x14ac:dyDescent="0.25">
      <c r="C248" t="s">
        <v>270</v>
      </c>
    </row>
    <row r="249" spans="3:3" x14ac:dyDescent="0.25">
      <c r="C249" t="s">
        <v>271</v>
      </c>
    </row>
    <row r="250" spans="3:3" x14ac:dyDescent="0.25">
      <c r="C250" t="s">
        <v>272</v>
      </c>
    </row>
    <row r="251" spans="3:3" x14ac:dyDescent="0.25">
      <c r="C251" t="s">
        <v>273</v>
      </c>
    </row>
    <row r="252" spans="3:3" x14ac:dyDescent="0.25">
      <c r="C252" t="s">
        <v>274</v>
      </c>
    </row>
    <row r="253" spans="3:3" x14ac:dyDescent="0.25">
      <c r="C253" t="s">
        <v>275</v>
      </c>
    </row>
    <row r="254" spans="3:3" x14ac:dyDescent="0.25">
      <c r="C254" t="s">
        <v>276</v>
      </c>
    </row>
    <row r="255" spans="3:3" x14ac:dyDescent="0.25">
      <c r="C255" t="s">
        <v>277</v>
      </c>
    </row>
    <row r="256" spans="3:3" x14ac:dyDescent="0.25">
      <c r="C256" t="s">
        <v>278</v>
      </c>
    </row>
    <row r="257" spans="3:3" x14ac:dyDescent="0.25">
      <c r="C257" t="s">
        <v>279</v>
      </c>
    </row>
    <row r="258" spans="3:3" x14ac:dyDescent="0.25">
      <c r="C258" t="s">
        <v>280</v>
      </c>
    </row>
    <row r="259" spans="3:3" x14ac:dyDescent="0.25">
      <c r="C259" t="s">
        <v>281</v>
      </c>
    </row>
    <row r="260" spans="3:3" x14ac:dyDescent="0.25">
      <c r="C260" t="s">
        <v>282</v>
      </c>
    </row>
    <row r="261" spans="3:3" x14ac:dyDescent="0.25">
      <c r="C261" t="s">
        <v>283</v>
      </c>
    </row>
    <row r="262" spans="3:3" x14ac:dyDescent="0.25">
      <c r="C262" t="s">
        <v>284</v>
      </c>
    </row>
    <row r="263" spans="3:3" x14ac:dyDescent="0.25">
      <c r="C263" t="s">
        <v>285</v>
      </c>
    </row>
    <row r="264" spans="3:3" x14ac:dyDescent="0.25">
      <c r="C264" t="s">
        <v>286</v>
      </c>
    </row>
    <row r="265" spans="3:3" x14ac:dyDescent="0.25">
      <c r="C265" t="s">
        <v>287</v>
      </c>
    </row>
    <row r="266" spans="3:3" x14ac:dyDescent="0.25">
      <c r="C266" t="s">
        <v>288</v>
      </c>
    </row>
    <row r="267" spans="3:3" x14ac:dyDescent="0.25">
      <c r="C267" t="s">
        <v>289</v>
      </c>
    </row>
    <row r="268" spans="3:3" x14ac:dyDescent="0.25">
      <c r="C268" t="s">
        <v>290</v>
      </c>
    </row>
    <row r="269" spans="3:3" x14ac:dyDescent="0.25">
      <c r="C269" t="s">
        <v>291</v>
      </c>
    </row>
    <row r="270" spans="3:3" x14ac:dyDescent="0.25">
      <c r="C270" t="s">
        <v>292</v>
      </c>
    </row>
    <row r="271" spans="3:3" x14ac:dyDescent="0.25">
      <c r="C271" t="s">
        <v>293</v>
      </c>
    </row>
    <row r="272" spans="3:3" x14ac:dyDescent="0.25">
      <c r="C272" t="s">
        <v>294</v>
      </c>
    </row>
    <row r="273" spans="3:3" x14ac:dyDescent="0.25">
      <c r="C273" t="s">
        <v>295</v>
      </c>
    </row>
    <row r="274" spans="3:3" x14ac:dyDescent="0.25">
      <c r="C274" t="s">
        <v>296</v>
      </c>
    </row>
    <row r="275" spans="3:3" x14ac:dyDescent="0.25">
      <c r="C275" t="s">
        <v>297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1</vt:lpstr>
      <vt:lpstr>ბიუჯეტი</vt:lpstr>
      <vt:lpstr>დასაბუთება</vt:lpstr>
      <vt:lpstr>Data</vt:lpstr>
      <vt:lpstr>Directions</vt:lpstr>
      <vt:lpstr>Month</vt:lpstr>
      <vt:lpstr>orgtypes</vt:lpstr>
      <vt:lpstr>values</vt:lpstr>
      <vt:lpstr>YesNo</vt:lpstr>
    </vt:vector>
  </TitlesOfParts>
  <Company>diakov.net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RePack by Diakov</dc:creator>
  <cp:lastModifiedBy>Ketevan Gabitashvili</cp:lastModifiedBy>
  <cp:lastPrinted>2017-05-10T13:37:17Z</cp:lastPrinted>
  <dcterms:created xsi:type="dcterms:W3CDTF">2015-02-06T06:58:34Z</dcterms:created>
  <dcterms:modified xsi:type="dcterms:W3CDTF">2017-06-20T11:43:47Z</dcterms:modified>
</cp:coreProperties>
</file>